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7.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lanner" sheetId="1" r:id="rId3"/>
    <sheet state="visible" name="Expense Tracker - Week 1" sheetId="2" r:id="rId4"/>
    <sheet state="visible" name="Expense Tracker - Week 2" sheetId="3" r:id="rId5"/>
    <sheet state="visible" name="Expense Tracker - Week 3" sheetId="4" r:id="rId6"/>
    <sheet state="visible" name="Expense Tracker - Week 4" sheetId="5" r:id="rId7"/>
    <sheet state="visible" name="Expense Tracker - Week 5" sheetId="6" r:id="rId8"/>
    <sheet state="visible" name="Final Monthly Report" sheetId="7" r:id="rId9"/>
    <sheet state="hidden" name="Sheet2" sheetId="8" r:id="rId10"/>
  </sheets>
  <definedNames/>
  <calcPr/>
</workbook>
</file>

<file path=xl/comments1.xml><?xml version="1.0" encoding="utf-8"?>
<comments xmlns:r="http://schemas.openxmlformats.org/officeDocument/2006/relationships" xmlns="http://schemas.openxmlformats.org/spreadsheetml/2006/main">
  <authors>
    <author/>
  </authors>
  <commentList>
    <comment authorId="0" ref="E12">
      <text>
        <t xml:space="preserve">Your Monthly Income After Taxes</t>
      </text>
    </comment>
    <comment authorId="0" ref="I12">
      <text>
        <t xml:space="preserve">Your Pension Income</t>
      </text>
    </comment>
    <comment authorId="0" ref="M12">
      <text>
        <t xml:space="preserve">Your Chid/Alimony Income</t>
      </text>
    </comment>
    <comment authorId="0" ref="Q12">
      <text>
        <t xml:space="preserve">Any Other Monthly Income You Can Put Toward Your Bills</t>
      </text>
    </comment>
    <comment authorId="0" ref="C26">
      <text>
        <t xml:space="preserve">(i.e., Netflix, CraveTV, Apple TV Plus, etc.)</t>
      </text>
    </comment>
    <comment authorId="0" ref="L31">
      <text>
        <t xml:space="preserve">(e.g., physiotherapists, chiropractors, naturopaths, etc.)</t>
      </text>
    </comment>
    <comment authorId="0" ref="L32">
      <text>
        <t xml:space="preserve">(i.e., eye exams, glasses, contact lenses, etc.)</t>
      </text>
    </comment>
    <comment authorId="0" ref="L48">
      <text>
        <t xml:space="preserve">(e.g., gym, dating services, clubs, etc.)</t>
      </text>
    </comment>
    <comment authorId="0" ref="L49">
      <text>
        <t xml:space="preserve">(e.g., magazines, newspapers, etc.)</t>
      </text>
    </comment>
    <comment authorId="0" ref="L50">
      <text>
        <t xml:space="preserve">(i.e., haircuts, waxing, barber, etc.)</t>
      </text>
    </comment>
    <comment authorId="0" ref="L51">
      <text>
        <t xml:space="preserve">(i.e., restaurants, movies, gaming, hobbies, events, etc.)</t>
      </text>
    </comment>
  </commentList>
</comments>
</file>

<file path=xl/comments2.xml><?xml version="1.0" encoding="utf-8"?>
<comments xmlns:r="http://schemas.openxmlformats.org/officeDocument/2006/relationships" xmlns="http://schemas.openxmlformats.org/spreadsheetml/2006/main">
  <authors>
    <author/>
  </authors>
  <commentList>
    <comment authorId="0" ref="C32">
      <text>
        <t xml:space="preserve">(i.e., Netflix, CraveTV, Apple TV Plus, etc.)</t>
      </text>
    </comment>
    <comment authorId="0" ref="C68">
      <text>
        <t xml:space="preserve">(e.g., physiotherapists, chiropractors, naturopaths, etc.)</t>
      </text>
    </comment>
    <comment authorId="0" ref="C69">
      <text>
        <t xml:space="preserve">(i.e., eye exams, glasses, contact lenses, etc.)</t>
      </text>
    </comment>
    <comment authorId="0" ref="C84">
      <text>
        <t xml:space="preserve">(e.g., gym, dating services, clubs, etc.)</t>
      </text>
    </comment>
    <comment authorId="0" ref="C85">
      <text>
        <t xml:space="preserve">(e.g., magazines, newspapers, etc.)</t>
      </text>
    </comment>
    <comment authorId="0" ref="C86">
      <text>
        <t xml:space="preserve">(i.e., haircuts, waxing, barber, etc.)</t>
      </text>
    </comment>
    <comment authorId="0" ref="C87">
      <text>
        <t xml:space="preserve">(i.e., restaurants, movies, gaming, hobbies, events, etc.)</t>
      </text>
    </comment>
  </commentList>
</comments>
</file>

<file path=xl/comments3.xml><?xml version="1.0" encoding="utf-8"?>
<comments xmlns:r="http://schemas.openxmlformats.org/officeDocument/2006/relationships" xmlns="http://schemas.openxmlformats.org/spreadsheetml/2006/main">
  <authors>
    <author/>
  </authors>
  <commentList>
    <comment authorId="0" ref="C24">
      <text>
        <t xml:space="preserve">(i.e., Netflix, CraveTV, Apple TV Plus, etc.)</t>
      </text>
    </comment>
    <comment authorId="0" ref="C60">
      <text>
        <t xml:space="preserve">(e.g., physiotherapists, chiropractors, naturopaths, etc.)</t>
      </text>
    </comment>
    <comment authorId="0" ref="C61">
      <text>
        <t xml:space="preserve">(i.e., eye exams, glasses, contact lenses, etc.)</t>
      </text>
    </comment>
    <comment authorId="0" ref="C76">
      <text>
        <t xml:space="preserve">(e.g., gym, dating services, clubs, etc.)</t>
      </text>
    </comment>
    <comment authorId="0" ref="C77">
      <text>
        <t xml:space="preserve">(e.g., magazines, newspapers, etc.)</t>
      </text>
    </comment>
    <comment authorId="0" ref="C78">
      <text>
        <t xml:space="preserve">(i.e., haircuts, waxing, barber, etc.)</t>
      </text>
    </comment>
    <comment authorId="0" ref="C79">
      <text>
        <t xml:space="preserve">(i.e., restaurants, movies, gaming, hobbies, events, etc.)</t>
      </text>
    </comment>
  </commentList>
</comments>
</file>

<file path=xl/comments4.xml><?xml version="1.0" encoding="utf-8"?>
<comments xmlns:r="http://schemas.openxmlformats.org/officeDocument/2006/relationships" xmlns="http://schemas.openxmlformats.org/spreadsheetml/2006/main">
  <authors>
    <author/>
  </authors>
  <commentList>
    <comment authorId="0" ref="C24">
      <text>
        <t xml:space="preserve">(i.e., Netflix, CraveTV, Apple TV Plus, etc.)</t>
      </text>
    </comment>
    <comment authorId="0" ref="C60">
      <text>
        <t xml:space="preserve">(e.g., physiotherapists, chiropractors, naturopaths, etc.)</t>
      </text>
    </comment>
    <comment authorId="0" ref="C61">
      <text>
        <t xml:space="preserve">(i.e., eye exams, glasses, contact lenses, etc.)</t>
      </text>
    </comment>
    <comment authorId="0" ref="C76">
      <text>
        <t xml:space="preserve">(e.g., gym, dating services, clubs, etc.)</t>
      </text>
    </comment>
    <comment authorId="0" ref="C77">
      <text>
        <t xml:space="preserve">(e.g., magazines, newspapers, etc.)</t>
      </text>
    </comment>
    <comment authorId="0" ref="C78">
      <text>
        <t xml:space="preserve">(i.e., haircuts, waxing, barber, etc.)</t>
      </text>
    </comment>
    <comment authorId="0" ref="C79">
      <text>
        <t xml:space="preserve">(i.e., restaurants, movies, gaming, hobbies, events, etc.)</t>
      </text>
    </comment>
  </commentList>
</comments>
</file>

<file path=xl/comments5.xml><?xml version="1.0" encoding="utf-8"?>
<comments xmlns:r="http://schemas.openxmlformats.org/officeDocument/2006/relationships" xmlns="http://schemas.openxmlformats.org/spreadsheetml/2006/main">
  <authors>
    <author/>
  </authors>
  <commentList>
    <comment authorId="0" ref="C24">
      <text>
        <t xml:space="preserve">(i.e., Netflix, CraveTV, Apple TV Plus, etc.)</t>
      </text>
    </comment>
    <comment authorId="0" ref="C60">
      <text>
        <t xml:space="preserve">(e.g., physiotherapists, chiropractors, naturopaths, etc.)</t>
      </text>
    </comment>
    <comment authorId="0" ref="C61">
      <text>
        <t xml:space="preserve">(i.e., eye exams, glasses, contact lenses, etc.)</t>
      </text>
    </comment>
    <comment authorId="0" ref="C76">
      <text>
        <t xml:space="preserve">(e.g., gym, dating services, clubs, etc.)</t>
      </text>
    </comment>
    <comment authorId="0" ref="C77">
      <text>
        <t xml:space="preserve">(e.g., magazines, newspapers, etc.)</t>
      </text>
    </comment>
    <comment authorId="0" ref="C78">
      <text>
        <t xml:space="preserve">(i.e., haircuts, waxing, barber, etc.)</t>
      </text>
    </comment>
    <comment authorId="0" ref="C79">
      <text>
        <t xml:space="preserve">(i.e., restaurants, movies, gaming, hobbies, events, etc.)</t>
      </text>
    </comment>
  </commentList>
</comments>
</file>

<file path=xl/comments6.xml><?xml version="1.0" encoding="utf-8"?>
<comments xmlns:r="http://schemas.openxmlformats.org/officeDocument/2006/relationships" xmlns="http://schemas.openxmlformats.org/spreadsheetml/2006/main">
  <authors>
    <author/>
  </authors>
  <commentList>
    <comment authorId="0" ref="C24">
      <text>
        <t xml:space="preserve">(i.e., Netflix, CraveTV, Apple TV Plus, etc.)</t>
      </text>
    </comment>
    <comment authorId="0" ref="C60">
      <text>
        <t xml:space="preserve">(e.g., physiotherapists, chiropractors, naturopaths, etc.)</t>
      </text>
    </comment>
    <comment authorId="0" ref="C61">
      <text>
        <t xml:space="preserve">(i.e., eye exams, glasses, contact lenses, etc.)</t>
      </text>
    </comment>
    <comment authorId="0" ref="C76">
      <text>
        <t xml:space="preserve">(e.g., gym, dating services, clubs, etc.)</t>
      </text>
    </comment>
    <comment authorId="0" ref="C77">
      <text>
        <t xml:space="preserve">(e.g., magazines, newspapers, etc.)</t>
      </text>
    </comment>
    <comment authorId="0" ref="C78">
      <text>
        <t xml:space="preserve">(i.e., haircuts, waxing, barber, etc.)</t>
      </text>
    </comment>
    <comment authorId="0" ref="C79">
      <text>
        <t xml:space="preserve">(i.e., restaurants, movies, gaming, hobbies, events, etc.)</t>
      </text>
    </comment>
  </commentList>
</comments>
</file>

<file path=xl/comments7.xml><?xml version="1.0" encoding="utf-8"?>
<comments xmlns:r="http://schemas.openxmlformats.org/officeDocument/2006/relationships" xmlns="http://schemas.openxmlformats.org/spreadsheetml/2006/main">
  <authors>
    <author/>
  </authors>
  <commentList>
    <comment authorId="0" ref="C27">
      <text>
        <t xml:space="preserve">(i.e., Netflix, CraveTV, Apple TV Plus, etc.)</t>
      </text>
    </comment>
    <comment authorId="0" ref="C63">
      <text>
        <t xml:space="preserve">(e.g., physiotherapists, chiropractors, naturopaths, etc.)</t>
      </text>
    </comment>
    <comment authorId="0" ref="C64">
      <text>
        <t xml:space="preserve">(i.e., eye exams, glasses, contact lenses, etc.)</t>
      </text>
    </comment>
    <comment authorId="0" ref="C79">
      <text>
        <t xml:space="preserve">(e.g., gym, dating services, clubs, etc.)</t>
      </text>
    </comment>
    <comment authorId="0" ref="C80">
      <text>
        <t xml:space="preserve">(e.g., magazines, newspapers, etc.)</t>
      </text>
    </comment>
    <comment authorId="0" ref="C81">
      <text>
        <t xml:space="preserve">(i.e., haircuts, waxing, barber, etc.)</t>
      </text>
    </comment>
    <comment authorId="0" ref="C82">
      <text>
        <t xml:space="preserve">(i.e., restaurants, movies, gaming, hobbies, events, etc.)</t>
      </text>
    </comment>
  </commentList>
</comments>
</file>

<file path=xl/sharedStrings.xml><?xml version="1.0" encoding="utf-8"?>
<sst xmlns="http://schemas.openxmlformats.org/spreadsheetml/2006/main" count="363" uniqueCount="137">
  <si>
    <t>Budget Planner</t>
  </si>
  <si>
    <t>Start planning your budget and begin changing your life.</t>
  </si>
  <si>
    <t>How to: First Step</t>
  </si>
  <si>
    <t xml:space="preserve">Next Steps </t>
  </si>
  <si>
    <t>Ready to take control of your finances? Our Budget Template is going to make this easy! On this tab, simply insert your monthly net income below. Next, fill in how much you spend on a monthly basis for each expense item listed below (green boxes below). To delete an amount enter "0" (zero).</t>
  </si>
  <si>
    <r>
      <rPr>
        <rFont val="Poppins"/>
        <color rgb="FF424759"/>
        <sz val="11.0"/>
      </rPr>
      <t xml:space="preserve">Once you’ve completed this, you’ll have an instant snapshot of your financial well-being (white and blue boxes at the bottom). But you’re not done yet! Now it’s time to track your expenses, so click over to the </t>
    </r>
    <r>
      <rPr>
        <rFont val="Poppins"/>
        <b/>
        <color rgb="FF424759"/>
        <sz val="11.0"/>
      </rPr>
      <t>Week 1</t>
    </r>
    <r>
      <rPr>
        <rFont val="Poppins"/>
        <color rgb="FF424759"/>
        <sz val="11.0"/>
      </rPr>
      <t xml:space="preserve"> tab at the bottom of this spreadsheet. </t>
    </r>
  </si>
  <si>
    <t>Your Net Monthly
Income</t>
  </si>
  <si>
    <t>?</t>
  </si>
  <si>
    <t>Pension Monthly
Income</t>
  </si>
  <si>
    <t>Child Support/Alimony Monthly Income</t>
  </si>
  <si>
    <t xml:space="preserve">Other Monthly
Income </t>
  </si>
  <si>
    <t>HOUSING</t>
  </si>
  <si>
    <t xml:space="preserve">LIVING </t>
  </si>
  <si>
    <t>Housing &amp; Utilities - 45%</t>
  </si>
  <si>
    <t>Living - 20%</t>
  </si>
  <si>
    <t>Mortgage/Rent</t>
  </si>
  <si>
    <t>Groceries</t>
  </si>
  <si>
    <t>Maintenance/Condo Fees</t>
  </si>
  <si>
    <t>Lunch</t>
  </si>
  <si>
    <t xml:space="preserve">Property Tax </t>
  </si>
  <si>
    <t>Snacks/Breaks</t>
  </si>
  <si>
    <t>Home Insurance</t>
  </si>
  <si>
    <t>Take Out</t>
  </si>
  <si>
    <t>Repairs &amp; Service Fees</t>
  </si>
  <si>
    <t>Pet Food</t>
  </si>
  <si>
    <t>Home Phone/Cable/Internet</t>
  </si>
  <si>
    <t>Clothing</t>
  </si>
  <si>
    <t>Cellphone</t>
  </si>
  <si>
    <t>Footwear</t>
  </si>
  <si>
    <t>Streaming Service</t>
  </si>
  <si>
    <t>Drycleaning</t>
  </si>
  <si>
    <t>Hydro</t>
  </si>
  <si>
    <t>Laundromat</t>
  </si>
  <si>
    <t>Water/Sewer</t>
  </si>
  <si>
    <t>Prescriptions</t>
  </si>
  <si>
    <t>Heating/Gas</t>
  </si>
  <si>
    <t>Over-the-counter Meds</t>
  </si>
  <si>
    <t>Dental Work</t>
  </si>
  <si>
    <t>Specialists</t>
  </si>
  <si>
    <t xml:space="preserve">Eyecare </t>
  </si>
  <si>
    <t>Vet Bills</t>
  </si>
  <si>
    <t>Total</t>
  </si>
  <si>
    <t>Work &amp; Transportation - 15%</t>
  </si>
  <si>
    <t>Personal / Debts / Savings - 20%</t>
  </si>
  <si>
    <t>Car Payment</t>
  </si>
  <si>
    <t>Child Support</t>
  </si>
  <si>
    <t>Auto Insurance</t>
  </si>
  <si>
    <t>Allowances</t>
  </si>
  <si>
    <t>License Fees</t>
  </si>
  <si>
    <t>Daycare/Babysitters</t>
  </si>
  <si>
    <t>Fuel/Gas</t>
  </si>
  <si>
    <t>Bank fees</t>
  </si>
  <si>
    <t>Parking</t>
  </si>
  <si>
    <t>School Expenses</t>
  </si>
  <si>
    <t>Maintenance</t>
  </si>
  <si>
    <t>Tobacco</t>
  </si>
  <si>
    <t>Transit Passes</t>
  </si>
  <si>
    <t>Alcohol</t>
  </si>
  <si>
    <t>Uber/Lyft/Taxis</t>
  </si>
  <si>
    <t>Memberships</t>
  </si>
  <si>
    <t>Subscriptions</t>
  </si>
  <si>
    <t>Personal Grooming</t>
  </si>
  <si>
    <t>Entertainment</t>
  </si>
  <si>
    <t>Vacations</t>
  </si>
  <si>
    <t>Gifts/Donations</t>
  </si>
  <si>
    <t>RRSP</t>
  </si>
  <si>
    <t>RESP</t>
  </si>
  <si>
    <t>Life Insurance</t>
  </si>
  <si>
    <t>Other</t>
  </si>
  <si>
    <t>Student Loans</t>
  </si>
  <si>
    <t>Payday Loans</t>
  </si>
  <si>
    <t>Lines of Credit</t>
  </si>
  <si>
    <t>Credit Cards</t>
  </si>
  <si>
    <t>SUMMARY</t>
  </si>
  <si>
    <t>Total Monthly Net Income</t>
  </si>
  <si>
    <t>Total Monthly Expenses</t>
  </si>
  <si>
    <r>
      <rPr>
        <rFont val="Poppins"/>
        <b/>
        <color rgb="FF222222"/>
        <sz val="12.0"/>
      </rPr>
      <t>Monthly</t>
    </r>
    <r>
      <rPr>
        <rFont val="Poppins"/>
        <b/>
        <color rgb="FFFFFFFF"/>
        <sz val="12.0"/>
      </rPr>
      <t xml:space="preserve"> </t>
    </r>
    <r>
      <rPr>
        <rFont val="Poppins"/>
        <b/>
        <color rgb="FF6AA84F"/>
        <sz val="12.0"/>
      </rPr>
      <t>Surplus</t>
    </r>
    <r>
      <rPr>
        <rFont val="Poppins"/>
        <b/>
        <color rgb="FFFFFFFF"/>
        <sz val="12.0"/>
      </rPr>
      <t xml:space="preserve"> </t>
    </r>
    <r>
      <rPr>
        <rFont val="Poppins"/>
        <b/>
        <color rgb="FF222222"/>
        <sz val="12.0"/>
      </rPr>
      <t>/</t>
    </r>
    <r>
      <rPr>
        <rFont val="Poppins"/>
        <b/>
        <color rgb="FFFFFFFF"/>
        <sz val="12.0"/>
      </rPr>
      <t xml:space="preserve"> </t>
    </r>
    <r>
      <rPr>
        <rFont val="Poppins"/>
        <b/>
        <color rgb="FFE06666"/>
        <sz val="12.0"/>
      </rPr>
      <t>Deficit</t>
    </r>
  </si>
  <si>
    <t>Notes:</t>
  </si>
  <si>
    <t>Monthly Expense Tracker</t>
  </si>
  <si>
    <t>Start tracking your expenses and begin changing your life.</t>
  </si>
  <si>
    <r>
      <rPr>
        <rFont val="Poppins"/>
        <b/>
        <color rgb="FF222222"/>
        <sz val="14.0"/>
        <u/>
      </rPr>
      <t xml:space="preserve">How to use the Expense Tracker: </t>
    </r>
    <r>
      <rPr>
        <rFont val="Poppins"/>
        <b/>
        <color rgb="FF222222"/>
        <sz val="14.0"/>
        <u/>
      </rPr>
      <t xml:space="preserve"> </t>
    </r>
  </si>
  <si>
    <t xml:space="preserve">It’s time to start tracking your expenses for one month. As you’re tracking week to week, the Tracker will automatically compare your spending to your planned budget. You’ll find this detailed on the Final Monthly Report.
But first, here’s what you need to do to make it all happen. </t>
  </si>
  <si>
    <r>
      <rPr>
        <rFont val="Poppins"/>
        <b/>
        <color rgb="FF424759"/>
        <sz val="11.0"/>
      </rPr>
      <t>1)</t>
    </r>
    <r>
      <rPr>
        <rFont val="Poppins"/>
        <color rgb="FF424759"/>
        <sz val="11.0"/>
      </rPr>
      <t xml:space="preserve"> There are five tabs for each week in the month (in case one month has an extra week).</t>
    </r>
  </si>
  <si>
    <r>
      <rPr>
        <rFont val="Poppins"/>
        <b/>
        <color rgb="FF424759"/>
        <sz val="11.0"/>
      </rPr>
      <t>5)</t>
    </r>
    <r>
      <rPr>
        <rFont val="Poppins"/>
        <color rgb="FF424759"/>
        <sz val="11.0"/>
      </rPr>
      <t xml:space="preserve"> As you plug in your spending amounts, the Tracker will automatically add them up to give you a weekly total. 
</t>
    </r>
  </si>
  <si>
    <r>
      <rPr>
        <rFont val="Poppins"/>
        <b/>
        <color rgb="FF424759"/>
        <sz val="11.0"/>
      </rPr>
      <t>2)</t>
    </r>
    <r>
      <rPr>
        <rFont val="Poppins"/>
        <color rgb="FF424759"/>
        <sz val="11.0"/>
      </rPr>
      <t xml:space="preserve"> Each tab has the exact same table where you will be recording your spending.  
</t>
    </r>
  </si>
  <si>
    <r>
      <rPr>
        <rFont val="Poppins"/>
        <b/>
        <color rgb="FF424759"/>
        <sz val="11.0"/>
      </rPr>
      <t>6)</t>
    </r>
    <r>
      <rPr>
        <rFont val="Poppins"/>
        <color rgb="FF424759"/>
        <sz val="11.0"/>
      </rPr>
      <t xml:space="preserve"> To delete an amount enter "0" (zero).</t>
    </r>
  </si>
  <si>
    <r>
      <rPr>
        <rFont val="Poppins"/>
        <b/>
        <color rgb="FF424759"/>
        <sz val="11.0"/>
      </rPr>
      <t>3)</t>
    </r>
    <r>
      <rPr>
        <rFont val="Poppins"/>
        <color rgb="FF424759"/>
        <sz val="11.0"/>
      </rPr>
      <t xml:space="preserve"> There are fifty-five expense items listed on the left.  
</t>
    </r>
  </si>
  <si>
    <r>
      <rPr>
        <rFont val="Poppins"/>
        <b/>
        <color rgb="FF424759"/>
        <sz val="11.0"/>
      </rPr>
      <t>7)</t>
    </r>
    <r>
      <rPr>
        <rFont val="Poppins"/>
        <color rgb="FF424759"/>
        <sz val="11.0"/>
      </rPr>
      <t xml:space="preserve"> The 'Weekly Total' column on the right tells you how much you spent on each expense item during the week.
</t>
    </r>
  </si>
  <si>
    <r>
      <rPr>
        <rFont val="Poppins"/>
        <b/>
        <color rgb="FF424759"/>
        <sz val="11.0"/>
      </rPr>
      <t>4)</t>
    </r>
    <r>
      <rPr>
        <rFont val="Poppins"/>
        <color rgb="FF424759"/>
        <sz val="11.0"/>
      </rPr>
      <t xml:space="preserve"> Every time you spend money, find the expense item on the left and input the amount you spent under the day of the week you spent it. 
</t>
    </r>
  </si>
  <si>
    <r>
      <rPr>
        <rFont val="Poppins"/>
        <b/>
        <color rgb="FF424759"/>
        <sz val="11.0"/>
      </rPr>
      <t>8)</t>
    </r>
    <r>
      <rPr>
        <rFont val="Poppins"/>
        <color rgb="FF424759"/>
        <sz val="11.0"/>
      </rPr>
      <t xml:space="preserve"> The 'Weekly Grand Total" at the bottom tells you how much you spent for the entire week.</t>
    </r>
  </si>
  <si>
    <t>Need Help?</t>
  </si>
  <si>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</si>
  <si>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Weekly Expenses - Week 1</t>
  </si>
  <si>
    <t>Weekly Total</t>
  </si>
  <si>
    <t>Mon.</t>
  </si>
  <si>
    <t>Tues.</t>
  </si>
  <si>
    <t>Weds.</t>
  </si>
  <si>
    <t>Thurs.</t>
  </si>
  <si>
    <t>Fri.</t>
  </si>
  <si>
    <t>Sat.</t>
  </si>
  <si>
    <t>Sun.</t>
  </si>
  <si>
    <t>Weekly Grand Total Spent</t>
  </si>
  <si>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</si>
  <si>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Weekly Expenses - Week 2</t>
  </si>
  <si>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</si>
  <si>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Weekly Expenses - Week 3</t>
  </si>
  <si>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</si>
  <si>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Weekly Expenses - Week 4</t>
  </si>
  <si>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</si>
  <si>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Weekly Expenses - Week 5</t>
  </si>
  <si>
    <t>Monthly Expense Summary</t>
  </si>
  <si>
    <t>The Results Are In!</t>
  </si>
  <si>
    <r>
      <rPr>
        <rFont val="Poppins"/>
        <color rgb="FF424759"/>
        <sz val="11.0"/>
      </rPr>
      <t xml:space="preserve">Congratulations on completing one month of expense tracking—this is a giant step towards better money management! The Tracker has automatically tallied up all your weekly expenses into one monthly total, which you can find at the bottom of the </t>
    </r>
    <r>
      <rPr>
        <rFont val="Poppins"/>
        <b/>
        <color rgb="FF424759"/>
        <sz val="11.0"/>
      </rPr>
      <t>Monthly Expenses Summary</t>
    </r>
    <r>
      <rPr>
        <rFont val="Poppins"/>
        <color rgb="FF424759"/>
        <sz val="11.0"/>
      </rPr>
      <t xml:space="preserve"> below. 
You’ll also notice the Tracker has automatically taken your expected expenses from the initial Budget Planner exercise and entered them into the </t>
    </r>
    <r>
      <rPr>
        <rFont val="Poppins"/>
        <b/>
        <color rgb="FF424759"/>
        <sz val="11.0"/>
      </rPr>
      <t>Budget Summary.</t>
    </r>
    <r>
      <rPr>
        <rFont val="Poppins"/>
        <color rgb="FF424759"/>
        <sz val="11.0"/>
      </rPr>
      <t xml:space="preserve"> Next to that amount, you’ll see whether you’re</t>
    </r>
    <r>
      <rPr>
        <rFont val="Poppins"/>
        <sz val="11.0"/>
      </rPr>
      <t xml:space="preserve"> </t>
    </r>
    <r>
      <rPr>
        <rFont val="Poppins"/>
        <color rgb="FF1A8268"/>
        <sz val="11.0"/>
      </rPr>
      <t xml:space="preserve">under budget </t>
    </r>
    <r>
      <rPr>
        <rFont val="Poppins"/>
        <color rgb="FF424759"/>
        <sz val="11.0"/>
      </rPr>
      <t>or</t>
    </r>
    <r>
      <rPr>
        <rFont val="Poppins"/>
        <sz val="11.0"/>
      </rPr>
      <t xml:space="preserve"> </t>
    </r>
    <r>
      <rPr>
        <rFont val="Poppins"/>
        <color rgb="FFFF0000"/>
        <sz val="11.0"/>
      </rPr>
      <t xml:space="preserve">(over budget) </t>
    </r>
    <r>
      <rPr>
        <rFont val="Poppins"/>
        <color rgb="FF424759"/>
        <sz val="11.0"/>
      </rPr>
      <t xml:space="preserve">and by how much. </t>
    </r>
    <r>
      <rPr>
        <rFont val="Poppins"/>
        <sz val="11.0"/>
      </rPr>
      <t xml:space="preserve">
</t>
    </r>
    <r>
      <rPr>
        <rFont val="Poppins"/>
        <color rgb="FF424759"/>
        <sz val="11.0"/>
      </rPr>
      <t xml:space="preserve">In addition, in the </t>
    </r>
    <r>
      <rPr>
        <rFont val="Poppins"/>
        <b/>
        <color rgb="FF424759"/>
        <sz val="11.0"/>
      </rPr>
      <t xml:space="preserve">Comparison </t>
    </r>
    <r>
      <rPr>
        <rFont val="Poppins"/>
        <color rgb="FF424759"/>
        <sz val="11.0"/>
      </rPr>
      <t>column, you’ll see whether your spending is</t>
    </r>
    <r>
      <rPr>
        <rFont val="Poppins"/>
        <sz val="11.0"/>
      </rPr>
      <t xml:space="preserve"> </t>
    </r>
    <r>
      <rPr>
        <rFont val="Poppins"/>
        <color rgb="FF1A8268"/>
        <sz val="11.0"/>
      </rPr>
      <t>under</t>
    </r>
    <r>
      <rPr>
        <rFont val="Poppins"/>
        <sz val="11.0"/>
      </rPr>
      <t xml:space="preserve"> </t>
    </r>
    <r>
      <rPr>
        <rFont val="Poppins"/>
        <color rgb="FF424759"/>
        <sz val="11.0"/>
      </rPr>
      <t>or</t>
    </r>
    <r>
      <rPr>
        <rFont val="Poppins"/>
        <sz val="11.0"/>
      </rPr>
      <t xml:space="preserve"> </t>
    </r>
    <r>
      <rPr>
        <rFont val="Poppins"/>
        <color rgb="FFFF0000"/>
        <sz val="11.0"/>
      </rPr>
      <t>over</t>
    </r>
    <r>
      <rPr>
        <rFont val="Poppins"/>
        <sz val="11.0"/>
      </rPr>
      <t xml:space="preserve"> </t>
    </r>
    <r>
      <rPr>
        <rFont val="Poppins"/>
        <color rgb="FF424759"/>
        <sz val="11.0"/>
      </rPr>
      <t>general guidelines on how much you should be spending for different expenses, and by how much.</t>
    </r>
  </si>
  <si>
    <r>
      <rPr>
        <rFont val="Poppins"/>
        <color rgb="FF424759"/>
        <sz val="11.0"/>
      </rPr>
      <t xml:space="preserve">Now you're in a position to start planning your budget for future months. Review the </t>
    </r>
    <r>
      <rPr>
        <rFont val="Poppins"/>
        <b/>
        <color rgb="FF424759"/>
        <sz val="11.0"/>
      </rPr>
      <t>Budget Summary</t>
    </r>
    <r>
      <rPr>
        <rFont val="Poppins"/>
        <color rgb="FF424759"/>
        <sz val="11.0"/>
      </rPr>
      <t xml:space="preserve"> and identify the expenses where you went over budget—these are the expenses where you may need to adjust your spending. Ready to try again? Save this sheet under the month and year you completed it to maintain a record of your spending. Then clear the expense cells to begin plugging in your expenses for the next month.
If you’re looking good, congratulations! But if you might need some debt help, we’re here for you. </t>
    </r>
    <r>
      <rPr>
        <rFont val="Poppins"/>
        <b/>
        <color rgb="FF424759"/>
        <sz val="11.0"/>
      </rPr>
      <t xml:space="preserve">Give us a call at 1.800.267.2272 </t>
    </r>
    <r>
      <rPr>
        <rFont val="Poppins"/>
        <color rgb="FF424759"/>
        <sz val="11.0"/>
      </rPr>
      <t xml:space="preserve">and we'll set you up with a free counselling session with a certified Credit Counsellor who can: review your budget, help you find savings, and provide you with a complimentary debt assessment if needed.
</t>
    </r>
  </si>
  <si>
    <r>
      <rPr>
        <rFont val="Poppins"/>
        <color rgb="FFFFFFFF"/>
        <sz val="18.0"/>
      </rPr>
      <t xml:space="preserve">We’re here for you! Give us a call at </t>
    </r>
    <r>
      <rPr>
        <rFont val="Poppins"/>
        <b/>
        <color rgb="FFFFFFFF"/>
        <sz val="18.0"/>
      </rPr>
      <t>1.800.267.2272</t>
    </r>
    <r>
      <rPr>
        <rFont val="Poppins"/>
        <color rgb="FFFFFFFF"/>
        <sz val="18.0"/>
      </rPr>
      <t xml:space="preserve"> 
</t>
    </r>
    <r>
      <rPr>
        <rFont val="Poppins"/>
        <color rgb="FFFFFFFF"/>
        <sz val="12.0"/>
      </rPr>
      <t>We can set you up with a free appointment with a certified Credit Counsellor who can help you adjust your budget and find savings.</t>
    </r>
  </si>
  <si>
    <t>Monthly Expenses Summary</t>
  </si>
  <si>
    <t>Budget Summary</t>
  </si>
  <si>
    <t>Week 1</t>
  </si>
  <si>
    <t>Week 2</t>
  </si>
  <si>
    <t>Week 3</t>
  </si>
  <si>
    <t>Week 4</t>
  </si>
  <si>
    <t>Week 5</t>
  </si>
  <si>
    <t>Month's Total</t>
  </si>
  <si>
    <t>Budget</t>
  </si>
  <si>
    <t>Over/Under</t>
  </si>
  <si>
    <t>Budget Total</t>
  </si>
  <si>
    <t>Over/Under Total</t>
  </si>
  <si>
    <t>Monthly Grand Total Expenses</t>
  </si>
  <si>
    <t>How You Compare to the Average Canadian</t>
  </si>
  <si>
    <t>Budget Group</t>
  </si>
  <si>
    <t>Your Monthly Expenses Total</t>
  </si>
  <si>
    <t>Average Canadian Spending</t>
  </si>
  <si>
    <t>Your Spending</t>
  </si>
  <si>
    <t>Month's Results</t>
  </si>
  <si>
    <t>Your Total Monthly 
Budget Is</t>
  </si>
  <si>
    <t>Your Total Monthly Expenses Are</t>
  </si>
  <si>
    <r>
      <rPr>
        <rFont val="Poppins"/>
        <b/>
        <color rgb="FF222222"/>
        <sz val="15.0"/>
      </rPr>
      <t xml:space="preserve">We’re here for you! </t>
    </r>
    <r>
      <rPr>
        <rFont val="Poppins"/>
        <b/>
        <color rgb="FF1A84B7"/>
        <sz val="15.0"/>
      </rPr>
      <t xml:space="preserve">
</t>
    </r>
    <r>
      <rPr>
        <rFont val="Poppins"/>
        <b/>
        <color rgb="FF000000"/>
        <sz val="12.0"/>
      </rPr>
      <t xml:space="preserve">Give us a call at 1.800.267.2272 </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</si>
</sst>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00_);_(&quot;$&quot;* \(#,##0.00\);_(&quot;$&quot;* &quot;-&quot;??_);_(@_)"/>
    <numFmt numFmtId="165" formatCode="#,##0.00_ ;[Red]\-#,##0.00\ "/>
    <numFmt numFmtId="166" formatCode="_(&quot;$&quot;* #,##0.00_);_(&quot;$&quot;* \(#,##0.00\);_(&quot;$&quot;* &quot;-&quot;??.00_);_(@_)"/>
    <numFmt numFmtId="167" formatCode="#,##0.00;(#,##0.00)"/>
  </numFmts>
  <fonts count="58">
    <font>
      <sz val="10.0"/>
      <color rgb="FF000000"/>
      <name val="Arial"/>
    </font>
    <font>
      <name val="Arial"/>
    </font>
    <font/>
    <font>
      <b/>
      <sz val="27.0"/>
      <color rgb="FF222222"/>
      <name val="Poppins"/>
    </font>
    <font>
      <color rgb="FFFFFFFF"/>
      <name val="Montserrat"/>
    </font>
    <font>
      <b/>
      <sz val="18.0"/>
      <color rgb="FF222222"/>
      <name val="Poppins"/>
    </font>
    <font>
      <b/>
      <sz val="30.0"/>
      <color rgb="FF434343"/>
      <name val="Montserrat"/>
    </font>
    <font>
      <b/>
      <u/>
      <sz val="14.0"/>
      <color rgb="FF222222"/>
      <name val="Poppins"/>
    </font>
    <font>
      <b/>
      <u/>
      <sz val="14.0"/>
      <color rgb="FF222222"/>
      <name val="Poppins"/>
    </font>
    <font>
      <sz val="11.0"/>
      <color rgb="FF424759"/>
      <name val="Poppins"/>
    </font>
    <font>
      <sz val="11.0"/>
      <name val="Poppins"/>
    </font>
    <font>
      <b/>
      <sz val="11.0"/>
      <color rgb="FF222222"/>
      <name val="Poppins"/>
    </font>
    <font>
      <b/>
      <color rgb="FFFFFFFF"/>
      <name val="Poppins"/>
    </font>
    <font>
      <name val="Poppins"/>
    </font>
    <font>
      <sz val="12.0"/>
      <name val="Poppins"/>
    </font>
    <font>
      <b/>
      <sz val="12.0"/>
      <color rgb="FFFFFFFF"/>
      <name val="Poppins"/>
    </font>
    <font>
      <color rgb="FFFFFFFF"/>
      <name val="Poppins"/>
    </font>
    <font>
      <color rgb="FF222222"/>
      <name val="Poppins"/>
    </font>
    <font>
      <color rgb="FFB7E1CD"/>
      <name val="Poppins"/>
    </font>
    <font>
      <b/>
      <sz val="12.0"/>
      <color rgb="FFEA9999"/>
      <name val="Poppins"/>
    </font>
    <font>
      <b/>
      <sz val="12.0"/>
      <color rgb="FFEFEFEF"/>
      <name val="Poppins"/>
    </font>
    <font>
      <color rgb="FFEFEFEF"/>
      <name val="Poppins"/>
    </font>
    <font>
      <color rgb="FF434343"/>
      <name val="Poppins"/>
    </font>
    <font>
      <b/>
      <sz val="12.0"/>
      <color rgb="FF222222"/>
      <name val="Poppins"/>
    </font>
    <font>
      <b/>
      <sz val="14.0"/>
      <color rgb="FF222222"/>
      <name val="Poppins"/>
    </font>
    <font>
      <sz val="11.0"/>
      <color rgb="FF000000"/>
      <name val="Poppins"/>
    </font>
    <font>
      <color rgb="FF424759"/>
      <name val="Poppins"/>
    </font>
    <font>
      <b/>
      <sz val="24.0"/>
      <color rgb="FFFFFFFF"/>
      <name val="Poppins"/>
    </font>
    <font>
      <color rgb="FF1A8268"/>
      <name val="Poppins"/>
    </font>
    <font>
      <sz val="12.0"/>
      <color rgb="FFFFFFFF"/>
      <name val="Poppins"/>
    </font>
    <font>
      <b/>
      <color rgb="FF000000"/>
      <name val="Poppins"/>
    </font>
    <font>
      <b/>
      <sz val="18.0"/>
      <color rgb="FFFFFFFF"/>
      <name val="Poppins"/>
    </font>
    <font>
      <b/>
      <name val="Poppins"/>
    </font>
    <font>
      <b/>
      <color rgb="FFF1F3F4"/>
      <name val="Poppins"/>
    </font>
    <font>
      <b/>
      <color rgb="FF222222"/>
      <name val="Poppins"/>
    </font>
    <font>
      <b/>
      <sz val="11.0"/>
      <color rgb="FFFFFFFF"/>
      <name val="Poppins"/>
    </font>
    <font>
      <b/>
      <sz val="14.0"/>
      <color rgb="FFEA8B26"/>
    </font>
    <font>
      <b/>
      <u/>
      <sz val="14.0"/>
      <color rgb="FFEA8B26"/>
      <name val="Poppins"/>
    </font>
    <font>
      <color rgb="FF980000"/>
      <name val="Poppins"/>
    </font>
    <font>
      <color rgb="FF980000"/>
      <name val="Arial"/>
    </font>
    <font>
      <color rgb="FF1A8268"/>
      <name val="Arial"/>
    </font>
    <font>
      <b/>
      <sz val="18.0"/>
      <color rgb="FF1A8268"/>
      <name val="Poppins"/>
    </font>
    <font>
      <b/>
      <sz val="18.0"/>
      <color rgb="FF1A8268"/>
    </font>
    <font>
      <color rgb="FFFFFFFF"/>
    </font>
    <font>
      <b/>
      <sz val="18.0"/>
      <color rgb="FFFFFFFF"/>
    </font>
    <font>
      <b/>
      <color rgb="FF434343"/>
      <name val="Poppins"/>
    </font>
    <font>
      <b/>
      <color rgb="FF424759"/>
      <name val="Poppins"/>
    </font>
    <font>
      <b/>
      <color rgb="FF1A8268"/>
      <name val="Poppins"/>
    </font>
    <font>
      <b/>
      <sz val="11.0"/>
      <color rgb="FF424759"/>
      <name val="Poppins"/>
    </font>
    <font>
      <b/>
      <sz val="11.0"/>
      <color rgb="FF434343"/>
      <name val="Poppins"/>
    </font>
    <font>
      <b/>
      <sz val="20.0"/>
      <color rgb="FFFFFFFF"/>
      <name val="Poppins"/>
    </font>
    <font>
      <b/>
      <sz val="12.0"/>
      <color rgb="FF000000"/>
      <name val="Poppins"/>
    </font>
    <font>
      <color rgb="FF000000"/>
      <name val="Poppins"/>
    </font>
    <font>
      <color rgb="FFF3F3F3"/>
      <name val="Arial"/>
    </font>
    <font>
      <color rgb="FFF3F3F3"/>
      <name val="Poppins"/>
    </font>
    <font>
      <b/>
      <sz val="14.0"/>
      <name val="Poppins"/>
    </font>
    <font>
      <b/>
      <sz val="14.0"/>
      <color rgb="FF000000"/>
      <name val="Poppins"/>
    </font>
    <font>
      <b/>
      <sz val="15.0"/>
      <color rgb="FF1A84B7"/>
      <name val="Poppins"/>
    </font>
  </fonts>
  <fills count="10">
    <fill>
      <patternFill patternType="none"/>
    </fill>
    <fill>
      <patternFill patternType="lightGray"/>
    </fill>
    <fill>
      <patternFill patternType="solid">
        <fgColor rgb="FFFFFFFF"/>
        <bgColor rgb="FFFFFFFF"/>
      </patternFill>
    </fill>
    <fill>
      <patternFill patternType="solid">
        <fgColor rgb="FFF0F2F5"/>
        <bgColor rgb="FFF0F2F5"/>
      </patternFill>
    </fill>
    <fill>
      <patternFill patternType="solid">
        <fgColor rgb="FFF55304"/>
        <bgColor rgb="FFF55304"/>
      </patternFill>
    </fill>
    <fill>
      <patternFill patternType="solid">
        <fgColor rgb="FF156FFF"/>
        <bgColor rgb="FF156FFF"/>
      </patternFill>
    </fill>
    <fill>
      <patternFill patternType="solid">
        <fgColor rgb="FFE5E5E5"/>
        <bgColor rgb="FFE5E5E5"/>
      </patternFill>
    </fill>
    <fill>
      <patternFill patternType="solid">
        <fgColor rgb="FFD8DEEB"/>
        <bgColor rgb="FFD8DEEB"/>
      </patternFill>
    </fill>
    <fill>
      <patternFill patternType="solid">
        <fgColor rgb="FFB7E1CD"/>
        <bgColor rgb="FFB7E1CD"/>
      </patternFill>
    </fill>
    <fill>
      <patternFill patternType="solid">
        <fgColor rgb="FFF1F3F4"/>
        <bgColor rgb="FFF1F3F4"/>
      </patternFill>
    </fill>
  </fills>
  <borders count="74">
    <border/>
    <border>
      <left style="thin">
        <color rgb="FFF1F3F4"/>
      </left>
      <right style="thin">
        <color rgb="FFFFFFFF"/>
      </right>
      <top style="thin">
        <color rgb="FFF1F3F4"/>
      </top>
    </border>
    <border>
      <left style="thin">
        <color rgb="FFFFFFFF"/>
      </left>
    </border>
    <border>
      <right style="thin">
        <color rgb="FFFFFFFF"/>
      </right>
    </border>
    <border>
      <left style="thin">
        <color rgb="FFFFFFFF"/>
      </left>
      <right style="thin">
        <color rgb="FFFFFFFF"/>
      </right>
      <bottom style="thin">
        <color rgb="FFFFFFFF"/>
      </bottom>
    </border>
    <border>
      <left style="thin">
        <color rgb="FFF1F3F4"/>
      </left>
      <right style="thin">
        <color rgb="FFFFFFFF"/>
      </right>
    </border>
    <border>
      <left style="thin">
        <color rgb="FFFFFFFF"/>
      </left>
      <right style="thin">
        <color rgb="FFFFFFFF"/>
      </right>
      <top style="thin">
        <color rgb="FFFFFFFF"/>
      </top>
      <bottom style="thin">
        <color rgb="FFFFFFFF"/>
      </bottom>
    </border>
    <border>
      <bottom style="thin">
        <color rgb="FFFFFFFF"/>
      </bottom>
    </border>
    <border>
      <right style="thin">
        <color rgb="FFFFFFFF"/>
      </right>
      <bottom style="thin">
        <color rgb="FFFFFFFF"/>
      </bottom>
    </border>
    <border>
      <left style="thin">
        <color rgb="FFF1F3F4"/>
      </left>
      <right style="thin">
        <color rgb="FFFFFFFF"/>
      </right>
      <bottom style="thin">
        <color rgb="FFFFFFFF"/>
      </bottom>
    </border>
    <border>
      <left style="thin">
        <color rgb="FFFFFFFF"/>
      </left>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0F2F5"/>
      </left>
      <right style="thin">
        <color rgb="FFF0F2F5"/>
      </right>
      <top style="thin">
        <color rgb="FFF0F2F5"/>
      </top>
      <bottom style="thin">
        <color rgb="FFF0F2F5"/>
      </bottom>
    </border>
    <border>
      <left style="thin">
        <color rgb="FFF0F2F5"/>
      </left>
      <top style="thin">
        <color rgb="FFF0F2F5"/>
      </top>
      <bottom style="thin">
        <color rgb="FFF0F2F5"/>
      </bottom>
    </border>
    <border>
      <right style="thin">
        <color rgb="FFF0F2F5"/>
      </right>
      <top style="thin">
        <color rgb="FFF0F2F5"/>
      </top>
      <bottom style="thin">
        <color rgb="FFF0F2F5"/>
      </bottom>
    </border>
    <border>
      <left style="thin">
        <color rgb="FFF1F3F4"/>
      </left>
    </border>
    <border>
      <left style="thin">
        <color rgb="FFF1F3F4"/>
      </left>
      <right style="thin">
        <color rgb="FFF1F3F4"/>
      </right>
      <bottom style="thin">
        <color rgb="FFF1F3F4"/>
      </bottom>
    </border>
    <border>
      <left style="thin">
        <color rgb="FFF1F3F4"/>
      </left>
      <right style="thin">
        <color rgb="FFF1F3F4"/>
      </right>
      <top style="thin">
        <color rgb="FFF1F3F4"/>
      </top>
      <bottom style="thin">
        <color rgb="FFF1F3F4"/>
      </bottom>
    </border>
    <border>
      <bottom style="thin">
        <color rgb="FF000000"/>
      </bottom>
    </border>
    <border>
      <right/>
    </border>
    <border>
      <left style="thin">
        <color rgb="FFF1F3F4"/>
      </left>
      <right style="thin">
        <color rgb="FFF1F3F4"/>
      </right>
      <top style="thin">
        <color rgb="FFF1F3F4"/>
      </top>
    </border>
    <border>
      <left style="thin">
        <color rgb="FFFFFFFF"/>
      </left>
      <top style="thin">
        <color rgb="FFFFFFFF"/>
      </top>
    </border>
    <border>
      <right style="thin">
        <color rgb="FFFFFFFF"/>
      </right>
      <top style="thin">
        <color rgb="FFFFFFFF"/>
      </top>
    </border>
    <border>
      <top style="thin">
        <color rgb="FFFFFFFF"/>
      </top>
    </border>
    <border>
      <left style="thin">
        <color rgb="FFFFFFFF"/>
      </left>
      <right style="thin">
        <color rgb="FFFFFFFF"/>
      </right>
    </border>
    <border>
      <left style="thin">
        <color rgb="FF156FFF"/>
      </left>
      <top style="thin">
        <color rgb="FF156FFF"/>
      </top>
      <bottom style="thin">
        <color rgb="FF156FFF"/>
      </bottom>
    </border>
    <border>
      <top style="thin">
        <color rgb="FF156FFF"/>
      </top>
      <bottom style="thin">
        <color rgb="FF156FFF"/>
      </bottom>
    </border>
    <border>
      <right style="thin">
        <color rgb="FF156FFF"/>
      </right>
      <top style="thin">
        <color rgb="FF156FFF"/>
      </top>
      <bottom style="thin">
        <color rgb="FF156FFF"/>
      </bottom>
    </border>
    <border>
      <left style="thin">
        <color rgb="FFEA8B26"/>
      </left>
    </border>
    <border>
      <left style="thin">
        <color rgb="FFD8DEEB"/>
      </left>
      <right style="thin">
        <color rgb="FFD8DEEB"/>
      </right>
      <top style="thin">
        <color rgb="FFD8DEEB"/>
      </top>
      <bottom style="thin">
        <color rgb="FFD8DEEB"/>
      </bottom>
    </border>
    <border>
      <left style="thin">
        <color rgb="FFD8DEEB"/>
      </left>
      <top style="thin">
        <color rgb="FFD8DEEB"/>
      </top>
      <bottom style="thin">
        <color rgb="FFD8DEEB"/>
      </bottom>
    </border>
    <border>
      <right style="thin">
        <color rgb="FFD8DEEB"/>
      </right>
      <top style="thin">
        <color rgb="FFD8DEEB"/>
      </top>
      <bottom style="thin">
        <color rgb="FFD8DEEB"/>
      </bottom>
    </border>
    <border>
      <top style="thin">
        <color rgb="FFD8DEEB"/>
      </top>
      <bottom style="thin">
        <color rgb="FFD8DEEB"/>
      </bottom>
    </border>
    <border>
      <left style="thin">
        <color rgb="FF1A8268"/>
      </left>
    </border>
    <border>
      <left style="thin">
        <color rgb="FF156FFF"/>
      </left>
      <right style="thin">
        <color rgb="FF156FFF"/>
      </right>
      <top style="thin">
        <color rgb="FF156FFF"/>
      </top>
    </border>
    <border>
      <left style="thin">
        <color rgb="FF156FFF"/>
      </left>
      <right style="thin">
        <color rgb="FF156FFF"/>
      </right>
      <top style="thin">
        <color rgb="FF156FFF"/>
      </top>
      <bottom style="thin">
        <color rgb="FF156FFF"/>
      </bottom>
    </border>
    <border>
      <top style="thin">
        <color rgb="FFF0F2F5"/>
      </top>
      <bottom style="thin">
        <color rgb="FFF0F2F5"/>
      </bottom>
    </border>
    <border>
      <left style="thin">
        <color rgb="FFF0F2F5"/>
      </left>
      <right style="thin">
        <color rgb="FFF0F2F5"/>
      </right>
      <top style="thin">
        <color rgb="FFF0F2F5"/>
      </top>
    </border>
    <border>
      <left style="thin">
        <color rgb="FF156FFF"/>
      </left>
      <right style="thin">
        <color rgb="FF156FFF"/>
      </right>
      <bottom style="thin">
        <color rgb="FF156FFF"/>
      </bottom>
    </border>
    <border>
      <bottom style="thin">
        <color rgb="FF434343"/>
      </bottom>
    </border>
    <border>
      <left style="thin">
        <color rgb="FFF0F2F5"/>
      </left>
      <right style="thin">
        <color rgb="FFF0F2F5"/>
      </right>
      <bottom style="thin">
        <color rgb="FFF0F2F5"/>
      </bottom>
    </border>
    <border>
      <top style="thin">
        <color rgb="FF434343"/>
      </top>
    </border>
    <border>
      <left style="thin">
        <color rgb="FF222222"/>
      </left>
      <right style="thin">
        <color rgb="FF222222"/>
      </right>
      <top style="thin">
        <color rgb="FF222222"/>
      </top>
      <bottom style="thin">
        <color rgb="FF222222"/>
      </bottom>
    </border>
    <border>
      <bottom style="thin">
        <color rgb="FF156FFF"/>
      </bottom>
    </border>
    <border>
      <right style="thin">
        <color rgb="FFEA8B26"/>
      </right>
      <top style="thin">
        <color rgb="FFFFFFFF"/>
      </top>
      <bottom style="thin">
        <color rgb="FFFFFFFF"/>
      </bottom>
    </border>
    <border>
      <right style="thin">
        <color rgb="FFEA8B26"/>
      </right>
      <bottom style="thin">
        <color rgb="FFFFFFFF"/>
      </bottom>
    </border>
    <border>
      <left style="thin">
        <color rgb="FFF55304"/>
      </left>
      <right style="thin">
        <color rgb="FFF55304"/>
      </right>
      <top style="thin">
        <color rgb="FFF55304"/>
      </top>
      <bottom style="thin">
        <color rgb="FFF55304"/>
      </bottom>
    </border>
    <border>
      <left style="thin">
        <color rgb="FFF55304"/>
      </left>
      <top style="thin">
        <color rgb="FFF55304"/>
      </top>
      <bottom style="thin">
        <color rgb="FFF55304"/>
      </bottom>
    </border>
    <border>
      <top style="thin">
        <color rgb="FFF55304"/>
      </top>
      <bottom style="thin">
        <color rgb="FFF55304"/>
      </bottom>
    </border>
    <border>
      <right style="thin">
        <color rgb="FFF55304"/>
      </right>
      <top style="thin">
        <color rgb="FFF55304"/>
      </top>
      <bottom style="thin">
        <color rgb="FFF55304"/>
      </bottom>
    </border>
    <border>
      <left style="thin">
        <color rgb="FF1A84B7"/>
      </left>
      <right style="thin">
        <color rgb="FF1A84B7"/>
      </right>
      <top style="thin">
        <color rgb="FF1A84B7"/>
      </top>
      <bottom style="thin">
        <color rgb="FF1A84B7"/>
      </bottom>
    </border>
    <border>
      <left style="thin">
        <color rgb="FF1A84B7"/>
      </left>
      <top style="thin">
        <color rgb="FF1A84B7"/>
      </top>
      <bottom style="thin">
        <color rgb="FF1A84B7"/>
      </bottom>
    </border>
    <border>
      <right style="thin">
        <color rgb="FF1A84B7"/>
      </right>
      <top style="thin">
        <color rgb="FF1A84B7"/>
      </top>
      <bottom style="thin">
        <color rgb="FF1A84B7"/>
      </bottom>
    </border>
    <border>
      <left style="thin">
        <color rgb="FFB7E1CD"/>
      </left>
      <right style="thin">
        <color rgb="FFB7E1CD"/>
      </right>
      <bottom style="thin">
        <color rgb="FFB7E1CD"/>
      </bottom>
    </border>
    <border>
      <right style="thin">
        <color rgb="FFB7E1CD"/>
      </right>
      <top style="thin">
        <color rgb="FFFFFFFF"/>
      </top>
      <bottom style="thin">
        <color rgb="FFFFFFFF"/>
      </bottom>
    </border>
    <border>
      <left style="thin">
        <color rgb="FFB7E1CD"/>
      </left>
      <right style="thin">
        <color rgb="FFB7E1CD"/>
      </right>
      <top style="thin">
        <color rgb="FFB7E1CD"/>
      </top>
      <bottom style="thin">
        <color rgb="FFB7E1CD"/>
      </bottom>
    </border>
    <border>
      <left style="thin">
        <color rgb="FFD8DEEB"/>
      </left>
      <top style="thin">
        <color rgb="FFD8DEEB"/>
      </top>
    </border>
    <border>
      <top style="thin">
        <color rgb="FFD8DEEB"/>
      </top>
    </border>
    <border>
      <right style="thin">
        <color rgb="FFD8DEEB"/>
      </right>
      <top style="thin">
        <color rgb="FFD8DEEB"/>
      </top>
    </border>
    <border>
      <left style="thin">
        <color rgb="FFD8DEEB"/>
      </left>
      <bottom style="thin">
        <color rgb="FFD8DEEB"/>
      </bottom>
    </border>
    <border>
      <bottom style="thin">
        <color rgb="FFD8DEEB"/>
      </bottom>
    </border>
    <border>
      <right style="thin">
        <color rgb="FFD8DEEB"/>
      </right>
      <bottom style="thin">
        <color rgb="FFD8DEEB"/>
      </bottom>
    </border>
    <border>
      <left style="thin">
        <color rgb="FFF55304"/>
      </left>
      <right style="thin">
        <color rgb="FFFFFFFF"/>
      </right>
      <top style="thin">
        <color rgb="FFF55304"/>
      </top>
      <bottom style="thin">
        <color rgb="FFFFFFFF"/>
      </bottom>
    </border>
    <border>
      <right style="thin">
        <color rgb="FFFFFFFF"/>
      </right>
      <top style="thin">
        <color rgb="FFF55304"/>
      </top>
      <bottom style="thin">
        <color rgb="FFFFFFFF"/>
      </bottom>
    </border>
    <border>
      <right style="thin">
        <color rgb="FFF55304"/>
      </right>
      <top style="thin">
        <color rgb="FFF55304"/>
      </top>
      <bottom style="thin">
        <color rgb="FFFFFFFF"/>
      </bottom>
    </border>
    <border>
      <left style="thin">
        <color rgb="FFF55304"/>
      </left>
      <right style="thin">
        <color rgb="FFFFFFFF"/>
      </right>
      <bottom style="thin">
        <color rgb="FFFFFFFF"/>
      </bottom>
    </border>
    <border>
      <right style="thin">
        <color rgb="FFF55304"/>
      </right>
      <bottom style="thin">
        <color rgb="FFFFFFFF"/>
      </bottom>
    </border>
    <border>
      <left style="thin">
        <color rgb="FFF55304"/>
      </left>
      <bottom style="thin">
        <color rgb="FFFFFFFF"/>
      </bottom>
    </border>
    <border>
      <left style="thin">
        <color rgb="FFF55304"/>
      </left>
      <right style="thin">
        <color rgb="FFFFFFFF"/>
      </right>
      <bottom style="thin">
        <color rgb="FFF55304"/>
      </bottom>
    </border>
    <border>
      <right style="thin">
        <color rgb="FFFFFFFF"/>
      </right>
      <bottom style="thin">
        <color rgb="FFF55304"/>
      </bottom>
    </border>
    <border>
      <right style="thin">
        <color rgb="FFF55304"/>
      </right>
      <bottom style="thin">
        <color rgb="FFF55304"/>
      </bottom>
    </border>
  </borders>
  <cellStyleXfs count="1">
    <xf borderId="0" fillId="0" fontId="0" numFmtId="0" applyAlignment="1" applyFont="1"/>
  </cellStyleXfs>
  <cellXfs count="334">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2" fontId="1" numFmtId="0" xfId="0" applyAlignment="1" applyBorder="1" applyFont="1">
      <alignment horizontal="center" vertical="center"/>
    </xf>
    <xf borderId="3" fillId="0" fontId="2" numFmtId="0" xfId="0" applyBorder="1" applyFont="1"/>
    <xf borderId="0" fillId="2" fontId="3" numFmtId="0" xfId="0" applyAlignment="1" applyFont="1">
      <alignment readingOrder="0" shrinkToFit="0" wrapText="1"/>
    </xf>
    <xf borderId="4" fillId="2" fontId="1" numFmtId="0" xfId="0" applyAlignment="1" applyBorder="1" applyFont="1">
      <alignment vertical="bottom"/>
    </xf>
    <xf borderId="4" fillId="2" fontId="4" numFmtId="0" xfId="0" applyAlignment="1" applyBorder="1" applyFont="1">
      <alignment vertical="bottom"/>
    </xf>
    <xf borderId="5" fillId="0" fontId="2" numFmtId="0" xfId="0" applyBorder="1" applyFont="1"/>
    <xf borderId="2" fillId="0" fontId="2" numFmtId="0" xfId="0" applyBorder="1" applyFont="1"/>
    <xf borderId="6" fillId="2" fontId="1" numFmtId="0" xfId="0" applyAlignment="1" applyBorder="1" applyFont="1">
      <alignment vertical="bottom"/>
    </xf>
    <xf borderId="6" fillId="2" fontId="4" numFmtId="0" xfId="0" applyAlignment="1" applyBorder="1" applyFont="1">
      <alignment vertical="bottom"/>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0" fillId="2" fontId="5" numFmtId="0" xfId="0" applyAlignment="1" applyFont="1">
      <alignment readingOrder="0"/>
    </xf>
    <xf borderId="6" fillId="2" fontId="6" numFmtId="0" xfId="0" applyAlignment="1" applyBorder="1" applyFont="1">
      <alignment shrinkToFit="0" wrapText="1"/>
    </xf>
    <xf borderId="11" fillId="0" fontId="7" numFmtId="0" xfId="0" applyAlignment="1" applyBorder="1" applyFont="1">
      <alignment readingOrder="0" vertical="center"/>
    </xf>
    <xf borderId="12" fillId="0" fontId="2" numFmtId="0" xfId="0" applyBorder="1" applyFont="1"/>
    <xf borderId="13" fillId="0" fontId="2" numFmtId="0" xfId="0" applyBorder="1" applyFont="1"/>
    <xf borderId="6" fillId="0" fontId="8" numFmtId="0" xfId="0" applyAlignment="1" applyBorder="1" applyFont="1">
      <alignment vertical="center"/>
    </xf>
    <xf borderId="11" fillId="0" fontId="9" numFmtId="0" xfId="0" applyAlignment="1" applyBorder="1" applyFont="1">
      <alignment readingOrder="0" shrinkToFit="0" vertical="top" wrapText="1"/>
    </xf>
    <xf borderId="6" fillId="0" fontId="10" numFmtId="0" xfId="0" applyBorder="1" applyFont="1"/>
    <xf borderId="14" fillId="2" fontId="1" numFmtId="0" xfId="0" applyAlignment="1" applyBorder="1" applyFont="1">
      <alignment vertical="bottom"/>
    </xf>
    <xf borderId="14" fillId="2" fontId="6" numFmtId="0" xfId="0" applyAlignment="1" applyBorder="1" applyFont="1">
      <alignment shrinkToFit="0" wrapText="1"/>
    </xf>
    <xf borderId="11" fillId="2" fontId="1" numFmtId="0" xfId="0" applyAlignment="1" applyBorder="1" applyFont="1">
      <alignment vertical="bottom"/>
    </xf>
    <xf borderId="15" fillId="3" fontId="1" numFmtId="0" xfId="0" applyAlignment="1" applyBorder="1" applyFill="1" applyFont="1">
      <alignment vertical="bottom"/>
    </xf>
    <xf borderId="16" fillId="3" fontId="1" numFmtId="0" xfId="0" applyAlignment="1" applyBorder="1" applyFont="1">
      <alignment vertical="bottom"/>
    </xf>
    <xf borderId="13" fillId="2" fontId="1" numFmtId="0" xfId="0" applyAlignment="1" applyBorder="1" applyFont="1">
      <alignment vertical="bottom"/>
    </xf>
    <xf borderId="16" fillId="3" fontId="11" numFmtId="0" xfId="0" applyAlignment="1" applyBorder="1" applyFont="1">
      <alignment readingOrder="0" vertical="center"/>
    </xf>
    <xf borderId="17" fillId="0" fontId="2" numFmtId="0" xfId="0" applyBorder="1" applyFont="1"/>
    <xf borderId="0" fillId="4" fontId="12" numFmtId="0" xfId="0" applyAlignment="1" applyFill="1" applyFont="1">
      <alignment horizontal="center"/>
    </xf>
    <xf borderId="15" fillId="3" fontId="13" numFmtId="0" xfId="0" applyBorder="1" applyFont="1"/>
    <xf borderId="15" fillId="4" fontId="12" numFmtId="0" xfId="0" applyAlignment="1" applyBorder="1" applyFont="1">
      <alignment horizontal="center"/>
    </xf>
    <xf borderId="16" fillId="3" fontId="11" numFmtId="0" xfId="0" applyAlignment="1" applyBorder="1" applyFont="1">
      <alignment readingOrder="0" shrinkToFit="0" wrapText="1"/>
    </xf>
    <xf borderId="15" fillId="3" fontId="1" numFmtId="0" xfId="0" applyBorder="1" applyFont="1"/>
    <xf borderId="16" fillId="2" fontId="14" numFmtId="164" xfId="0" applyAlignment="1" applyBorder="1" applyFont="1" applyNumberFormat="1">
      <alignment horizontal="right" readingOrder="0" vertical="bottom"/>
    </xf>
    <xf borderId="16" fillId="3" fontId="13" numFmtId="164" xfId="0" applyAlignment="1" applyBorder="1" applyFont="1" applyNumberFormat="1">
      <alignment vertical="bottom"/>
    </xf>
    <xf borderId="15" fillId="3" fontId="13" numFmtId="164" xfId="0" applyAlignment="1" applyBorder="1" applyFont="1" applyNumberFormat="1">
      <alignment vertical="bottom"/>
    </xf>
    <xf borderId="15" fillId="3" fontId="13" numFmtId="0" xfId="0" applyAlignment="1" applyBorder="1" applyFont="1">
      <alignment vertical="bottom"/>
    </xf>
    <xf borderId="15" fillId="3" fontId="1" numFmtId="164" xfId="0" applyAlignment="1" applyBorder="1" applyFont="1" applyNumberFormat="1">
      <alignment vertical="bottom"/>
    </xf>
    <xf borderId="18" fillId="0" fontId="1" numFmtId="0" xfId="0" applyAlignment="1" applyBorder="1" applyFont="1">
      <alignment vertical="bottom"/>
    </xf>
    <xf borderId="13" fillId="0" fontId="1" numFmtId="0" xfId="0" applyAlignment="1" applyBorder="1" applyFont="1">
      <alignment vertical="bottom"/>
    </xf>
    <xf borderId="6" fillId="0" fontId="4" numFmtId="0" xfId="0" applyAlignment="1" applyBorder="1" applyFont="1">
      <alignment vertical="bottom"/>
    </xf>
    <xf borderId="4" fillId="2" fontId="6" numFmtId="0" xfId="0" applyAlignment="1" applyBorder="1" applyFont="1">
      <alignment shrinkToFit="0" wrapText="1"/>
    </xf>
    <xf borderId="4" fillId="2" fontId="2" numFmtId="0" xfId="0" applyBorder="1" applyFont="1"/>
    <xf borderId="19" fillId="0" fontId="1" numFmtId="0" xfId="0" applyAlignment="1" applyBorder="1" applyFont="1">
      <alignment vertical="bottom"/>
    </xf>
    <xf borderId="0" fillId="5" fontId="13" numFmtId="0" xfId="0" applyAlignment="1" applyFill="1" applyFont="1">
      <alignment vertical="bottom"/>
    </xf>
    <xf borderId="0" fillId="5" fontId="13" numFmtId="0" xfId="0" applyFont="1"/>
    <xf borderId="6" fillId="0" fontId="13" numFmtId="0" xfId="0" applyAlignment="1" applyBorder="1" applyFont="1">
      <alignment vertical="bottom"/>
    </xf>
    <xf borderId="6" fillId="0" fontId="1" numFmtId="0" xfId="0" applyAlignment="1" applyBorder="1" applyFont="1">
      <alignment vertical="bottom"/>
    </xf>
    <xf borderId="20" fillId="0" fontId="1" numFmtId="0" xfId="0" applyAlignment="1" applyBorder="1" applyFont="1">
      <alignment vertical="bottom"/>
    </xf>
    <xf borderId="0" fillId="5" fontId="15" numFmtId="0" xfId="0" applyAlignment="1" applyFont="1">
      <alignment readingOrder="0"/>
    </xf>
    <xf borderId="6" fillId="0" fontId="13" numFmtId="0" xfId="0" applyBorder="1" applyFont="1"/>
    <xf borderId="0" fillId="5" fontId="16" numFmtId="0" xfId="0" applyAlignment="1" applyFont="1">
      <alignment readingOrder="0" shrinkToFit="0" vertical="bottom" wrapText="1"/>
    </xf>
    <xf borderId="0" fillId="5" fontId="13" numFmtId="165" xfId="0" applyAlignment="1" applyFont="1" applyNumberFormat="1">
      <alignment vertical="bottom"/>
    </xf>
    <xf borderId="21" fillId="0" fontId="17" numFmtId="164" xfId="0" applyAlignment="1" applyBorder="1" applyFont="1" applyNumberFormat="1">
      <alignment horizontal="right" readingOrder="0" vertical="center"/>
    </xf>
    <xf borderId="21" fillId="0" fontId="2" numFmtId="0" xfId="0" applyBorder="1" applyFont="1"/>
    <xf borderId="0" fillId="5" fontId="16" numFmtId="0" xfId="0" applyAlignment="1" applyFont="1">
      <alignment readingOrder="0" vertical="center"/>
    </xf>
    <xf borderId="0" fillId="5" fontId="16" numFmtId="0" xfId="0" applyAlignment="1" applyFont="1">
      <alignment vertical="bottom"/>
    </xf>
    <xf borderId="6" fillId="0" fontId="2" numFmtId="0" xfId="0" applyBorder="1" applyFont="1"/>
    <xf borderId="0" fillId="5" fontId="16" numFmtId="0" xfId="0" applyAlignment="1" applyFont="1">
      <alignment shrinkToFit="0" vertical="bottom" wrapText="1"/>
    </xf>
    <xf borderId="22" fillId="5" fontId="16" numFmtId="0" xfId="0" applyAlignment="1" applyBorder="1" applyFont="1">
      <alignment readingOrder="0" shrinkToFit="0" vertical="center" wrapText="0"/>
    </xf>
    <xf borderId="0" fillId="5" fontId="18" numFmtId="0" xfId="0" applyAlignment="1" applyFont="1">
      <alignment vertical="bottom"/>
    </xf>
    <xf borderId="0" fillId="5" fontId="16" numFmtId="0" xfId="0" applyAlignment="1" applyFont="1">
      <alignment readingOrder="0" shrinkToFit="0" vertical="center" wrapText="1"/>
    </xf>
    <xf borderId="0" fillId="5" fontId="15" numFmtId="0" xfId="0" applyAlignment="1" applyFont="1">
      <alignment horizontal="right" vertical="bottom"/>
    </xf>
    <xf borderId="0" fillId="2" fontId="19" numFmtId="164" xfId="0" applyAlignment="1" applyFont="1" applyNumberFormat="1">
      <alignment horizontal="right" vertical="bottom"/>
    </xf>
    <xf borderId="23" fillId="0" fontId="1" numFmtId="0" xfId="0" applyAlignment="1" applyBorder="1" applyFont="1">
      <alignment vertical="bottom"/>
    </xf>
    <xf borderId="0" fillId="5" fontId="13" numFmtId="164" xfId="0" applyAlignment="1" applyFont="1" applyNumberFormat="1">
      <alignment vertical="bottom"/>
    </xf>
    <xf borderId="0" fillId="5" fontId="20" numFmtId="0" xfId="0" applyAlignment="1" applyFont="1">
      <alignment readingOrder="0"/>
    </xf>
    <xf borderId="0" fillId="5" fontId="15" numFmtId="0" xfId="0" applyAlignment="1" applyFont="1">
      <alignment readingOrder="0" shrinkToFit="0" wrapText="1"/>
    </xf>
    <xf borderId="0" fillId="5" fontId="13" numFmtId="165" xfId="0" applyFont="1" applyNumberFormat="1"/>
    <xf borderId="0" fillId="5" fontId="21" numFmtId="0" xfId="0" applyAlignment="1" applyFont="1">
      <alignment readingOrder="0" vertical="center"/>
    </xf>
    <xf borderId="0" fillId="5" fontId="18" numFmtId="0" xfId="0" applyAlignment="1" applyFont="1">
      <alignment vertical="center"/>
    </xf>
    <xf borderId="21" fillId="2" fontId="17" numFmtId="164" xfId="0" applyAlignment="1" applyBorder="1" applyFont="1" applyNumberFormat="1">
      <alignment horizontal="right" readingOrder="0" vertical="center"/>
    </xf>
    <xf borderId="0" fillId="5" fontId="16" numFmtId="0" xfId="0" applyAlignment="1" applyFont="1">
      <alignment readingOrder="0" vertical="bottom"/>
    </xf>
    <xf borderId="6" fillId="0" fontId="22" numFmtId="0" xfId="0" applyAlignment="1" applyBorder="1" applyFont="1">
      <alignment vertical="bottom"/>
    </xf>
    <xf borderId="6" fillId="0" fontId="16" numFmtId="0" xfId="0" applyAlignment="1" applyBorder="1" applyFont="1">
      <alignment vertical="bottom"/>
    </xf>
    <xf borderId="6" fillId="0" fontId="16" numFmtId="164" xfId="0" applyAlignment="1" applyBorder="1" applyFont="1" applyNumberFormat="1">
      <alignment vertical="bottom"/>
    </xf>
    <xf borderId="0" fillId="0" fontId="13" numFmtId="0" xfId="0" applyFont="1"/>
    <xf borderId="0" fillId="6" fontId="13" numFmtId="0" xfId="0" applyAlignment="1" applyFill="1" applyFont="1">
      <alignment vertical="bottom"/>
    </xf>
    <xf borderId="22" fillId="6" fontId="5" numFmtId="0" xfId="0" applyAlignment="1" applyBorder="1" applyFont="1">
      <alignment shrinkToFit="0" vertical="bottom" wrapText="0"/>
    </xf>
    <xf borderId="0" fillId="6" fontId="17" numFmtId="0" xfId="0" applyAlignment="1" applyFont="1">
      <alignment vertical="bottom"/>
    </xf>
    <xf borderId="0" fillId="6" fontId="23" numFmtId="0" xfId="0" applyAlignment="1" applyFont="1">
      <alignment vertical="bottom"/>
    </xf>
    <xf borderId="0" fillId="6" fontId="24" numFmtId="164" xfId="0" applyAlignment="1" applyFont="1" applyNumberFormat="1">
      <alignment horizontal="right" vertical="bottom"/>
    </xf>
    <xf borderId="0" fillId="6" fontId="15" numFmtId="0" xfId="0" applyAlignment="1" applyFont="1">
      <alignment readingOrder="0" vertical="center"/>
    </xf>
    <xf borderId="0" fillId="6" fontId="13" numFmtId="0" xfId="0" applyAlignment="1" applyFont="1">
      <alignment vertical="center"/>
    </xf>
    <xf borderId="0" fillId="6" fontId="24" numFmtId="164" xfId="0" applyAlignment="1" applyFont="1" applyNumberFormat="1">
      <alignment horizontal="right" vertical="center"/>
    </xf>
    <xf borderId="0" fillId="3" fontId="1" numFmtId="0" xfId="0" applyAlignment="1" applyFont="1">
      <alignment vertical="bottom"/>
    </xf>
    <xf borderId="21" fillId="3" fontId="14" numFmtId="0" xfId="0" applyAlignment="1" applyBorder="1" applyFont="1">
      <alignment vertical="bottom"/>
    </xf>
    <xf borderId="21" fillId="3" fontId="2" numFmtId="0" xfId="0" applyBorder="1" applyFont="1"/>
    <xf borderId="6" fillId="2" fontId="6" numFmtId="0" xfId="0" applyAlignment="1" applyBorder="1" applyFont="1">
      <alignment readingOrder="0" shrinkToFit="0" wrapText="1"/>
    </xf>
    <xf borderId="24" fillId="2" fontId="13" numFmtId="0" xfId="0" applyAlignment="1" applyBorder="1" applyFont="1">
      <alignment vertical="center"/>
    </xf>
    <xf borderId="25" fillId="0" fontId="2" numFmtId="0" xfId="0" applyBorder="1" applyFont="1"/>
    <xf borderId="24" fillId="2" fontId="3" numFmtId="0" xfId="0" applyAlignment="1" applyBorder="1" applyFont="1">
      <alignment readingOrder="0" shrinkToFit="0" vertical="center" wrapText="1"/>
    </xf>
    <xf borderId="26" fillId="0" fontId="2" numFmtId="0" xfId="0" applyBorder="1" applyFont="1"/>
    <xf borderId="11" fillId="2" fontId="5" numFmtId="0" xfId="0" applyAlignment="1" applyBorder="1" applyFont="1">
      <alignment readingOrder="0" vertical="center"/>
    </xf>
    <xf borderId="6" fillId="2" fontId="16" numFmtId="0" xfId="0" applyBorder="1" applyFont="1"/>
    <xf borderId="11" fillId="2" fontId="24" numFmtId="0" xfId="0" applyAlignment="1" applyBorder="1" applyFont="1">
      <alignment horizontal="left" readingOrder="0" vertical="center"/>
    </xf>
    <xf borderId="6" fillId="0" fontId="2" numFmtId="0" xfId="0" applyAlignment="1" applyBorder="1" applyFont="1">
      <alignment vertical="top"/>
    </xf>
    <xf borderId="6" fillId="2" fontId="16" numFmtId="0" xfId="0" applyAlignment="1" applyBorder="1" applyFont="1">
      <alignment vertical="top"/>
    </xf>
    <xf borderId="11" fillId="2" fontId="9" numFmtId="0" xfId="0" applyAlignment="1" applyBorder="1" applyFont="1">
      <alignment horizontal="left" readingOrder="0" shrinkToFit="0" vertical="top" wrapText="1"/>
    </xf>
    <xf borderId="6" fillId="2" fontId="9" numFmtId="0" xfId="0" applyAlignment="1" applyBorder="1" applyFont="1">
      <alignment horizontal="left" readingOrder="0" shrinkToFit="0" vertical="top" wrapText="1"/>
    </xf>
    <xf borderId="6" fillId="2" fontId="25" numFmtId="0" xfId="0" applyAlignment="1" applyBorder="1" applyFont="1">
      <alignment horizontal="left" readingOrder="0" shrinkToFit="0" vertical="top" wrapText="1"/>
    </xf>
    <xf borderId="6" fillId="0" fontId="13" numFmtId="0" xfId="0" applyAlignment="1" applyBorder="1" applyFont="1">
      <alignment vertical="top"/>
    </xf>
    <xf borderId="11" fillId="2" fontId="9" numFmtId="0" xfId="0" applyAlignment="1" applyBorder="1" applyFont="1">
      <alignment horizontal="left" readingOrder="0" shrinkToFit="0" vertical="center" wrapText="1"/>
    </xf>
    <xf borderId="6" fillId="2" fontId="25" numFmtId="0" xfId="0" applyAlignment="1" applyBorder="1" applyFont="1">
      <alignment horizontal="left" readingOrder="0" shrinkToFit="0" vertical="center" wrapText="1"/>
    </xf>
    <xf borderId="6" fillId="0" fontId="1" numFmtId="0" xfId="0" applyAlignment="1" applyBorder="1" applyFont="1">
      <alignment vertical="top"/>
    </xf>
    <xf borderId="6" fillId="2" fontId="13" numFmtId="0" xfId="0" applyAlignment="1" applyBorder="1" applyFont="1">
      <alignment vertical="top"/>
    </xf>
    <xf borderId="11" fillId="2" fontId="9" numFmtId="0" xfId="0" applyAlignment="1" applyBorder="1" applyFont="1">
      <alignment readingOrder="0" shrinkToFit="0" vertical="top" wrapText="1"/>
    </xf>
    <xf borderId="6" fillId="2" fontId="26" numFmtId="0" xfId="0" applyAlignment="1" applyBorder="1" applyFont="1">
      <alignment vertical="top"/>
    </xf>
    <xf borderId="6" fillId="2" fontId="25" numFmtId="0" xfId="0" applyAlignment="1" applyBorder="1" applyFont="1">
      <alignment readingOrder="0" shrinkToFit="0" vertical="top" wrapText="1"/>
    </xf>
    <xf borderId="27" fillId="2" fontId="16" numFmtId="0" xfId="0" applyBorder="1" applyFont="1"/>
    <xf borderId="3" fillId="2" fontId="16" numFmtId="0" xfId="0" applyBorder="1" applyFont="1"/>
    <xf borderId="3" fillId="0" fontId="13" numFmtId="0" xfId="0" applyBorder="1" applyFont="1"/>
    <xf borderId="27" fillId="0" fontId="13" numFmtId="0" xfId="0" applyBorder="1" applyFont="1"/>
    <xf borderId="4" fillId="0" fontId="2" numFmtId="0" xfId="0" applyBorder="1" applyFont="1"/>
    <xf borderId="28" fillId="5" fontId="27" numFmtId="0" xfId="0" applyAlignment="1" applyBorder="1" applyFont="1">
      <alignment horizontal="center" readingOrder="0" shrinkToFit="0" vertical="center" wrapText="1"/>
    </xf>
    <xf borderId="29" fillId="0" fontId="2" numFmtId="0" xfId="0" applyBorder="1" applyFont="1"/>
    <xf borderId="30" fillId="0" fontId="2" numFmtId="0" xfId="0" applyBorder="1" applyFont="1"/>
    <xf borderId="31" fillId="5" fontId="28" numFmtId="0" xfId="0" applyAlignment="1" applyBorder="1" applyFont="1">
      <alignment horizontal="left" readingOrder="0" vertical="top"/>
    </xf>
    <xf borderId="28" fillId="5" fontId="29" numFmtId="0" xfId="0" applyAlignment="1" applyBorder="1" applyFont="1">
      <alignment horizontal="center" readingOrder="0" shrinkToFit="0" vertical="top" wrapText="1"/>
    </xf>
    <xf borderId="14" fillId="2" fontId="16" numFmtId="0" xfId="0" applyBorder="1" applyFont="1"/>
    <xf borderId="11" fillId="0" fontId="2" numFmtId="0" xfId="0" applyBorder="1" applyFont="1"/>
    <xf borderId="32" fillId="7" fontId="13" numFmtId="0" xfId="0" applyAlignment="1" applyBorder="1" applyFill="1" applyFont="1">
      <alignment vertical="bottom"/>
    </xf>
    <xf borderId="33" fillId="7" fontId="13" numFmtId="0" xfId="0" applyAlignment="1" applyBorder="1" applyFont="1">
      <alignment vertical="bottom"/>
    </xf>
    <xf borderId="34" fillId="0" fontId="2" numFmtId="0" xfId="0" applyBorder="1" applyFont="1"/>
    <xf borderId="32" fillId="7" fontId="13" numFmtId="0" xfId="0" applyBorder="1" applyFont="1"/>
    <xf borderId="32" fillId="7" fontId="15" numFmtId="0" xfId="0" applyAlignment="1" applyBorder="1" applyFont="1">
      <alignment horizontal="center" readingOrder="0" vertical="center"/>
    </xf>
    <xf borderId="13" fillId="2" fontId="2" numFmtId="0" xfId="0" applyBorder="1" applyFont="1"/>
    <xf borderId="32" fillId="7" fontId="16" numFmtId="0" xfId="0" applyBorder="1" applyFont="1"/>
    <xf borderId="33" fillId="7" fontId="5" numFmtId="0" xfId="0" applyAlignment="1" applyBorder="1" applyFont="1">
      <alignment horizontal="left" readingOrder="0" shrinkToFit="0" wrapText="1"/>
    </xf>
    <xf borderId="35" fillId="0" fontId="2" numFmtId="0" xfId="0" applyBorder="1" applyFont="1"/>
    <xf borderId="32" fillId="7" fontId="30" numFmtId="0" xfId="0" applyAlignment="1" applyBorder="1" applyFont="1">
      <alignment readingOrder="0"/>
    </xf>
    <xf borderId="32" fillId="7" fontId="31" numFmtId="0" xfId="0" applyAlignment="1" applyBorder="1" applyFont="1">
      <alignment readingOrder="0" shrinkToFit="0" wrapText="1"/>
    </xf>
    <xf borderId="32" fillId="7" fontId="12" numFmtId="0" xfId="0" applyAlignment="1" applyBorder="1" applyFont="1">
      <alignment readingOrder="0"/>
    </xf>
    <xf borderId="32" fillId="7" fontId="32" numFmtId="0" xfId="0" applyAlignment="1" applyBorder="1" applyFont="1">
      <alignment readingOrder="0"/>
    </xf>
    <xf borderId="32" fillId="7" fontId="28" numFmtId="0" xfId="0" applyBorder="1" applyFont="1"/>
    <xf borderId="6" fillId="2" fontId="2" numFmtId="0" xfId="0" applyBorder="1" applyFont="1"/>
    <xf borderId="27" fillId="2" fontId="30" numFmtId="0" xfId="0" applyAlignment="1" applyBorder="1" applyFont="1">
      <alignment readingOrder="0"/>
    </xf>
    <xf borderId="27" fillId="2" fontId="31" numFmtId="0" xfId="0" applyAlignment="1" applyBorder="1" applyFont="1">
      <alignment readingOrder="0" shrinkToFit="0" wrapText="1"/>
    </xf>
    <xf borderId="27" fillId="2" fontId="12" numFmtId="0" xfId="0" applyAlignment="1" applyBorder="1" applyFont="1">
      <alignment readingOrder="0"/>
    </xf>
    <xf borderId="4" fillId="2" fontId="32" numFmtId="0" xfId="0" applyAlignment="1" applyBorder="1" applyFont="1">
      <alignment readingOrder="0"/>
    </xf>
    <xf borderId="4" fillId="2" fontId="28" numFmtId="0" xfId="0" applyBorder="1" applyFont="1"/>
    <xf borderId="27" fillId="2" fontId="33" numFmtId="0" xfId="0" applyAlignment="1" applyBorder="1" applyFont="1">
      <alignment horizontal="center" readingOrder="0" vertical="center"/>
    </xf>
    <xf borderId="27" fillId="2" fontId="28" numFmtId="0" xfId="0" applyBorder="1" applyFont="1"/>
    <xf borderId="15" fillId="3" fontId="16" numFmtId="0" xfId="0" applyBorder="1" applyFont="1"/>
    <xf borderId="16" fillId="3" fontId="30" numFmtId="0" xfId="0" applyAlignment="1" applyBorder="1" applyFont="1">
      <alignment readingOrder="0"/>
    </xf>
    <xf borderId="15" fillId="3" fontId="31" numFmtId="0" xfId="0" applyAlignment="1" applyBorder="1" applyFont="1">
      <alignment readingOrder="0" shrinkToFit="0" wrapText="1"/>
    </xf>
    <xf borderId="15" fillId="3" fontId="12" numFmtId="0" xfId="0" applyAlignment="1" applyBorder="1" applyFont="1">
      <alignment readingOrder="0"/>
    </xf>
    <xf borderId="7" fillId="0" fontId="32" numFmtId="0" xfId="0" applyAlignment="1" applyBorder="1" applyFont="1">
      <alignment readingOrder="0"/>
    </xf>
    <xf borderId="36" fillId="5" fontId="28" numFmtId="0" xfId="0" applyBorder="1" applyFont="1"/>
    <xf borderId="37" fillId="5" fontId="33" numFmtId="0" xfId="0" applyAlignment="1" applyBorder="1" applyFont="1">
      <alignment horizontal="center" readingOrder="0" vertical="center"/>
    </xf>
    <xf borderId="38" fillId="5" fontId="28" numFmtId="0" xfId="0" applyBorder="1" applyFont="1"/>
    <xf borderId="16" fillId="3" fontId="11" numFmtId="0" xfId="0" applyAlignment="1" applyBorder="1" applyFont="1">
      <alignment readingOrder="0"/>
    </xf>
    <xf borderId="39" fillId="0" fontId="2" numFmtId="0" xfId="0" applyBorder="1" applyFont="1"/>
    <xf borderId="40" fillId="3" fontId="34" numFmtId="0" xfId="0" applyAlignment="1" applyBorder="1" applyFont="1">
      <alignment readingOrder="0"/>
    </xf>
    <xf borderId="12" fillId="0" fontId="13" numFmtId="0" xfId="0" applyBorder="1" applyFont="1"/>
    <xf borderId="41" fillId="0" fontId="2" numFmtId="0" xfId="0" applyBorder="1" applyFont="1"/>
    <xf borderId="16" fillId="3" fontId="26" numFmtId="0" xfId="0" applyAlignment="1" applyBorder="1" applyFont="1">
      <alignment readingOrder="0"/>
    </xf>
    <xf borderId="16" fillId="3" fontId="26" numFmtId="0" xfId="0" applyBorder="1" applyFont="1"/>
    <xf borderId="32" fillId="2" fontId="22" numFmtId="164" xfId="0" applyAlignment="1" applyBorder="1" applyFont="1" applyNumberFormat="1">
      <alignment readingOrder="0"/>
    </xf>
    <xf borderId="17" fillId="3" fontId="16" numFmtId="0" xfId="0" applyBorder="1" applyFont="1"/>
    <xf borderId="38" fillId="5" fontId="13" numFmtId="0" xfId="0" applyBorder="1" applyFont="1"/>
    <xf borderId="42" fillId="5" fontId="16" numFmtId="164" xfId="0" applyBorder="1" applyFont="1" applyNumberFormat="1"/>
    <xf borderId="11" fillId="0" fontId="1" numFmtId="0" xfId="0" applyAlignment="1" applyBorder="1" applyFont="1">
      <alignment vertical="bottom"/>
    </xf>
    <xf borderId="15" fillId="3" fontId="13" numFmtId="0" xfId="0" applyAlignment="1" applyBorder="1" applyFont="1">
      <alignment vertical="bottom"/>
    </xf>
    <xf borderId="43" fillId="3" fontId="13" numFmtId="0" xfId="0" applyAlignment="1" applyBorder="1" applyFont="1">
      <alignment vertical="bottom"/>
    </xf>
    <xf borderId="43" fillId="3" fontId="13" numFmtId="0" xfId="0" applyAlignment="1" applyBorder="1" applyFont="1">
      <alignment vertical="bottom"/>
    </xf>
    <xf borderId="12" fillId="0" fontId="13" numFmtId="0" xfId="0" applyAlignment="1" applyBorder="1" applyFont="1">
      <alignment vertical="bottom"/>
    </xf>
    <xf borderId="38" fillId="5" fontId="13" numFmtId="0" xfId="0" applyAlignment="1" applyBorder="1" applyFont="1">
      <alignment vertical="bottom"/>
    </xf>
    <xf borderId="44" fillId="5" fontId="13" numFmtId="0" xfId="0" applyAlignment="1" applyBorder="1" applyFont="1">
      <alignment vertical="bottom"/>
    </xf>
    <xf borderId="10" fillId="0" fontId="1" numFmtId="0" xfId="0" applyAlignment="1" applyBorder="1" applyFont="1">
      <alignment vertical="bottom"/>
    </xf>
    <xf borderId="16" fillId="3" fontId="11" numFmtId="0" xfId="0" applyAlignment="1" applyBorder="1" applyFont="1">
      <alignment horizontal="right" vertical="bottom"/>
    </xf>
    <xf borderId="7" fillId="0" fontId="13" numFmtId="0" xfId="0" applyAlignment="1" applyBorder="1" applyFont="1">
      <alignment vertical="bottom"/>
    </xf>
    <xf borderId="28" fillId="5" fontId="13" numFmtId="0" xfId="0" applyAlignment="1" applyBorder="1" applyFont="1">
      <alignment vertical="bottom"/>
    </xf>
    <xf borderId="45" fillId="5" fontId="35" numFmtId="164" xfId="0" applyAlignment="1" applyBorder="1" applyFont="1" applyNumberFormat="1">
      <alignment horizontal="right" vertical="bottom"/>
    </xf>
    <xf borderId="30" fillId="5" fontId="13" numFmtId="0" xfId="0" applyAlignment="1" applyBorder="1" applyFont="1">
      <alignment vertical="bottom"/>
    </xf>
    <xf borderId="8" fillId="0" fontId="1" numFmtId="0" xfId="0" applyAlignment="1" applyBorder="1" applyFont="1">
      <alignment vertical="bottom"/>
    </xf>
    <xf borderId="46" fillId="5" fontId="13" numFmtId="0" xfId="0" applyAlignment="1" applyBorder="1" applyFont="1">
      <alignment vertical="bottom"/>
    </xf>
    <xf borderId="15" fillId="3" fontId="16" numFmtId="0" xfId="0" applyAlignment="1" applyBorder="1" applyFont="1">
      <alignment readingOrder="0"/>
    </xf>
    <xf borderId="16" fillId="3" fontId="16" numFmtId="0" xfId="0" applyAlignment="1" applyBorder="1" applyFont="1">
      <alignment readingOrder="0"/>
    </xf>
    <xf borderId="13" fillId="0" fontId="13" numFmtId="0" xfId="0" applyBorder="1" applyFont="1"/>
    <xf borderId="15" fillId="3" fontId="26" numFmtId="0" xfId="0" applyBorder="1" applyFont="1"/>
    <xf borderId="14" fillId="0" fontId="13" numFmtId="0" xfId="0" applyBorder="1" applyFont="1"/>
    <xf borderId="47" fillId="0" fontId="13" numFmtId="0" xfId="0" applyAlignment="1" applyBorder="1" applyFont="1">
      <alignment vertical="bottom"/>
    </xf>
    <xf borderId="48" fillId="0" fontId="13" numFmtId="0" xfId="0" applyAlignment="1" applyBorder="1" applyFont="1">
      <alignment vertical="bottom"/>
    </xf>
    <xf borderId="49" fillId="4" fontId="16" numFmtId="0" xfId="0" applyBorder="1" applyFont="1"/>
    <xf borderId="50" fillId="4" fontId="27" numFmtId="0" xfId="0" applyAlignment="1" applyBorder="1" applyFont="1">
      <alignment readingOrder="0"/>
    </xf>
    <xf borderId="51" fillId="0" fontId="2" numFmtId="0" xfId="0" applyBorder="1" applyFont="1"/>
    <xf borderId="52" fillId="0" fontId="2" numFmtId="0" xfId="0" applyBorder="1" applyFont="1"/>
    <xf borderId="49" fillId="4" fontId="16" numFmtId="0" xfId="0" applyAlignment="1" applyBorder="1" applyFont="1">
      <alignment readingOrder="0"/>
    </xf>
    <xf borderId="49" fillId="4" fontId="15" numFmtId="164" xfId="0" applyAlignment="1" applyBorder="1" applyFont="1" applyNumberFormat="1">
      <alignment readingOrder="0" vertical="center"/>
    </xf>
    <xf borderId="49" fillId="4" fontId="16" numFmtId="0" xfId="0" applyAlignment="1" applyBorder="1" applyFont="1">
      <alignment vertical="center"/>
    </xf>
    <xf borderId="24" fillId="2" fontId="1" numFmtId="0" xfId="0" applyAlignment="1" applyBorder="1" applyFont="1">
      <alignment horizontal="center" vertical="center"/>
    </xf>
    <xf borderId="6" fillId="0" fontId="36" numFmtId="0" xfId="0" applyBorder="1" applyFont="1"/>
    <xf borderId="6" fillId="0" fontId="37" numFmtId="0" xfId="0" applyAlignment="1" applyBorder="1" applyFont="1">
      <alignment vertical="center"/>
    </xf>
    <xf borderId="6" fillId="2" fontId="36" numFmtId="0" xfId="0" applyBorder="1" applyFont="1"/>
    <xf borderId="11" fillId="0" fontId="10" numFmtId="0" xfId="0" applyAlignment="1" applyBorder="1" applyFont="1">
      <alignment readingOrder="0" shrinkToFit="0" vertical="top" wrapText="1"/>
    </xf>
    <xf borderId="3" fillId="2" fontId="38" numFmtId="0" xfId="0" applyAlignment="1" applyBorder="1" applyFont="1">
      <alignment horizontal="left" readingOrder="0" vertical="top"/>
    </xf>
    <xf borderId="6" fillId="2" fontId="39" numFmtId="0" xfId="0" applyAlignment="1" applyBorder="1" applyFont="1">
      <alignment horizontal="left" readingOrder="0" vertical="top"/>
    </xf>
    <xf borderId="13" fillId="2" fontId="40" numFmtId="0" xfId="0" applyAlignment="1" applyBorder="1" applyFont="1">
      <alignment horizontal="left" readingOrder="0" vertical="top"/>
    </xf>
    <xf borderId="11" fillId="2" fontId="2" numFmtId="0" xfId="0" applyBorder="1" applyFont="1"/>
    <xf borderId="38" fillId="5" fontId="28" numFmtId="0" xfId="0" applyAlignment="1" applyBorder="1" applyFont="1">
      <alignment horizontal="left" readingOrder="0" vertical="top"/>
    </xf>
    <xf borderId="27" fillId="2" fontId="28" numFmtId="0" xfId="0" applyAlignment="1" applyBorder="1" applyFont="1">
      <alignment horizontal="left" readingOrder="0" vertical="top"/>
    </xf>
    <xf borderId="4" fillId="2" fontId="28" numFmtId="0" xfId="0" applyAlignment="1" applyBorder="1" applyFont="1">
      <alignment horizontal="left" readingOrder="0" vertical="top"/>
    </xf>
    <xf borderId="6" fillId="2" fontId="40" numFmtId="0" xfId="0" applyAlignment="1" applyBorder="1" applyFont="1">
      <alignment horizontal="left" readingOrder="0" vertical="top"/>
    </xf>
    <xf borderId="32" fillId="7" fontId="13" numFmtId="0" xfId="0" applyAlignment="1" applyBorder="1" applyFont="1">
      <alignment vertical="bottom"/>
    </xf>
    <xf borderId="7" fillId="2" fontId="41" numFmtId="0" xfId="0" applyAlignment="1" applyBorder="1" applyFont="1">
      <alignment horizontal="left" readingOrder="0" shrinkToFit="0" vertical="center" wrapText="1"/>
    </xf>
    <xf borderId="53" fillId="5" fontId="31" numFmtId="0" xfId="0" applyAlignment="1" applyBorder="1" applyFont="1">
      <alignment readingOrder="0" shrinkToFit="0" wrapText="1"/>
    </xf>
    <xf borderId="13" fillId="2" fontId="42" numFmtId="0" xfId="0" applyAlignment="1" applyBorder="1" applyFont="1">
      <alignment horizontal="left" readingOrder="0" shrinkToFit="0" vertical="center" wrapText="1"/>
    </xf>
    <xf borderId="33" fillId="7" fontId="5" numFmtId="0" xfId="0" applyAlignment="1" applyBorder="1" applyFont="1">
      <alignment horizontal="center" readingOrder="0" shrinkToFit="0" wrapText="1"/>
    </xf>
    <xf borderId="12" fillId="2" fontId="16" numFmtId="0" xfId="0" applyBorder="1" applyFont="1"/>
    <xf borderId="54" fillId="5" fontId="31" numFmtId="0" xfId="0" applyAlignment="1" applyBorder="1" applyFont="1">
      <alignment horizontal="left" readingOrder="0" shrinkToFit="0" wrapText="1"/>
    </xf>
    <xf borderId="55" fillId="0" fontId="2" numFmtId="0" xfId="0" applyBorder="1" applyFont="1"/>
    <xf borderId="13" fillId="2" fontId="43" numFmtId="0" xfId="0" applyBorder="1" applyFont="1"/>
    <xf borderId="12" fillId="2" fontId="31" numFmtId="0" xfId="0" applyAlignment="1" applyBorder="1" applyFont="1">
      <alignment readingOrder="0" shrinkToFit="0" wrapText="1"/>
    </xf>
    <xf borderId="13" fillId="2" fontId="44" numFmtId="0" xfId="0" applyAlignment="1" applyBorder="1" applyFont="1">
      <alignment readingOrder="0" shrinkToFit="0" wrapText="1"/>
    </xf>
    <xf borderId="6" fillId="2" fontId="31" numFmtId="0" xfId="0" applyAlignment="1" applyBorder="1" applyFont="1">
      <alignment readingOrder="0" shrinkToFit="0" wrapText="1"/>
    </xf>
    <xf borderId="6" fillId="2" fontId="44" numFmtId="0" xfId="0" applyAlignment="1" applyBorder="1" applyFont="1">
      <alignment readingOrder="0" shrinkToFit="0" wrapText="1"/>
    </xf>
    <xf borderId="12" fillId="2" fontId="45" numFmtId="0" xfId="0" applyBorder="1" applyFont="1"/>
    <xf borderId="38" fillId="5" fontId="45" numFmtId="0" xfId="0" applyBorder="1" applyFont="1"/>
    <xf borderId="38" fillId="5" fontId="12" numFmtId="0" xfId="0" applyAlignment="1" applyBorder="1" applyFont="1">
      <alignment readingOrder="0"/>
    </xf>
    <xf borderId="15" fillId="3" fontId="34" numFmtId="0" xfId="0" applyAlignment="1" applyBorder="1" applyFont="1">
      <alignment readingOrder="0"/>
    </xf>
    <xf borderId="15" fillId="3" fontId="26" numFmtId="0" xfId="0" applyAlignment="1" applyBorder="1" applyFont="1">
      <alignment readingOrder="0"/>
    </xf>
    <xf borderId="15" fillId="2" fontId="26" numFmtId="164" xfId="0" applyBorder="1" applyFont="1" applyNumberFormat="1"/>
    <xf borderId="15" fillId="2" fontId="46" numFmtId="164" xfId="0" applyBorder="1" applyFont="1" applyNumberFormat="1"/>
    <xf borderId="38" fillId="2" fontId="45" numFmtId="164" xfId="0" applyAlignment="1" applyBorder="1" applyFont="1" applyNumberFormat="1">
      <alignment horizontal="right" readingOrder="0" vertical="bottom"/>
    </xf>
    <xf borderId="38" fillId="8" fontId="47" numFmtId="164" xfId="0" applyBorder="1" applyFill="1" applyFont="1" applyNumberFormat="1"/>
    <xf borderId="12" fillId="2" fontId="45" numFmtId="164" xfId="0" applyAlignment="1" applyBorder="1" applyFont="1" applyNumberFormat="1">
      <alignment horizontal="right" vertical="bottom"/>
    </xf>
    <xf borderId="38" fillId="5" fontId="45" numFmtId="164" xfId="0" applyAlignment="1" applyBorder="1" applyFont="1" applyNumberFormat="1">
      <alignment horizontal="right" vertical="bottom"/>
    </xf>
    <xf borderId="15" fillId="3" fontId="26" numFmtId="0" xfId="0" applyAlignment="1" applyBorder="1" applyFont="1">
      <alignment vertical="bottom"/>
    </xf>
    <xf borderId="38" fillId="5" fontId="31" numFmtId="0" xfId="0" applyAlignment="1" applyBorder="1" applyFont="1">
      <alignment readingOrder="0" shrinkToFit="0" wrapText="1"/>
    </xf>
    <xf borderId="15" fillId="3" fontId="48" numFmtId="0" xfId="0" applyAlignment="1" applyBorder="1" applyFont="1">
      <alignment horizontal="right" vertical="center"/>
    </xf>
    <xf borderId="15" fillId="3" fontId="48" numFmtId="0" xfId="0" applyAlignment="1" applyBorder="1" applyFont="1">
      <alignment horizontal="right" readingOrder="0" vertical="center"/>
    </xf>
    <xf borderId="15" fillId="3" fontId="48" numFmtId="164" xfId="0" applyAlignment="1" applyBorder="1" applyFont="1" applyNumberFormat="1">
      <alignment horizontal="right" vertical="center"/>
    </xf>
    <xf borderId="15" fillId="3" fontId="10" numFmtId="0" xfId="0" applyAlignment="1" applyBorder="1" applyFont="1">
      <alignment vertical="center"/>
    </xf>
    <xf borderId="12" fillId="2" fontId="49" numFmtId="164" xfId="0" applyAlignment="1" applyBorder="1" applyFont="1" applyNumberFormat="1">
      <alignment horizontal="right" vertical="center"/>
    </xf>
    <xf borderId="38" fillId="5" fontId="35" numFmtId="0" xfId="0" applyAlignment="1" applyBorder="1" applyFont="1">
      <alignment readingOrder="0" shrinkToFit="0" vertical="center" wrapText="1"/>
    </xf>
    <xf borderId="38" fillId="5" fontId="35" numFmtId="164" xfId="0" applyAlignment="1" applyBorder="1" applyFont="1" applyNumberFormat="1">
      <alignment readingOrder="0" shrinkToFit="0" vertical="center" wrapText="1"/>
    </xf>
    <xf borderId="15" fillId="2" fontId="26" numFmtId="164" xfId="0" applyAlignment="1" applyBorder="1" applyFont="1" applyNumberFormat="1">
      <alignment horizontal="right" vertical="bottom"/>
    </xf>
    <xf borderId="38" fillId="2" fontId="45" numFmtId="164" xfId="0" applyAlignment="1" applyBorder="1" applyFont="1" applyNumberFormat="1">
      <alignment horizontal="right" vertical="bottom"/>
    </xf>
    <xf borderId="24" fillId="0" fontId="2" numFmtId="0" xfId="0" applyBorder="1" applyFont="1"/>
    <xf borderId="15" fillId="2" fontId="46" numFmtId="164" xfId="0" applyAlignment="1" applyBorder="1" applyFont="1" applyNumberFormat="1">
      <alignment horizontal="right" vertical="bottom"/>
    </xf>
    <xf borderId="12" fillId="2" fontId="13" numFmtId="164" xfId="0" applyAlignment="1" applyBorder="1" applyFont="1" applyNumberFormat="1">
      <alignment vertical="bottom"/>
    </xf>
    <xf borderId="38" fillId="5" fontId="13" numFmtId="164" xfId="0" applyAlignment="1" applyBorder="1" applyFont="1" applyNumberFormat="1">
      <alignment vertical="bottom"/>
    </xf>
    <xf borderId="25" fillId="2" fontId="2" numFmtId="0" xfId="0" applyBorder="1" applyFont="1"/>
    <xf borderId="14" fillId="0" fontId="2" numFmtId="0" xfId="0" applyBorder="1" applyFont="1"/>
    <xf borderId="7" fillId="2" fontId="13" numFmtId="164" xfId="0" applyAlignment="1" applyBorder="1" applyFont="1" applyNumberFormat="1">
      <alignment vertical="bottom"/>
    </xf>
    <xf borderId="15" fillId="3" fontId="34" numFmtId="0" xfId="0" applyAlignment="1" applyBorder="1" applyFont="1">
      <alignment readingOrder="0" shrinkToFit="0" wrapText="1"/>
    </xf>
    <xf borderId="2" fillId="2" fontId="1" numFmtId="0" xfId="0" applyAlignment="1" applyBorder="1" applyFont="1">
      <alignment vertical="bottom"/>
    </xf>
    <xf borderId="10" fillId="2" fontId="1" numFmtId="0" xfId="0" applyAlignment="1" applyBorder="1" applyFont="1">
      <alignment vertical="bottom"/>
    </xf>
    <xf borderId="38" fillId="5" fontId="13" numFmtId="0" xfId="0" applyAlignment="1" applyBorder="1" applyFont="1">
      <alignment vertical="center"/>
    </xf>
    <xf borderId="38" fillId="5" fontId="12" numFmtId="0" xfId="0" applyAlignment="1" applyBorder="1" applyFont="1">
      <alignment horizontal="center" readingOrder="0" vertical="center"/>
    </xf>
    <xf borderId="28" fillId="5" fontId="50" numFmtId="0" xfId="0" applyAlignment="1" applyBorder="1" applyFont="1">
      <alignment horizontal="center" readingOrder="0" vertical="center"/>
    </xf>
    <xf borderId="38" fillId="5" fontId="15" numFmtId="164" xfId="0" applyAlignment="1" applyBorder="1" applyFont="1" applyNumberFormat="1">
      <alignment horizontal="right" vertical="center"/>
    </xf>
    <xf borderId="38" fillId="5" fontId="16" numFmtId="0" xfId="0" applyAlignment="1" applyBorder="1" applyFont="1">
      <alignment vertical="center"/>
    </xf>
    <xf borderId="56" fillId="8" fontId="13" numFmtId="0" xfId="0" applyAlignment="1" applyBorder="1" applyFont="1">
      <alignment vertical="center"/>
    </xf>
    <xf borderId="56" fillId="8" fontId="51" numFmtId="164" xfId="0" applyAlignment="1" applyBorder="1" applyFont="1" applyNumberFormat="1">
      <alignment horizontal="center" shrinkToFit="0" vertical="center" wrapText="1"/>
    </xf>
    <xf borderId="11" fillId="0" fontId="1" numFmtId="0" xfId="0" applyAlignment="1" applyBorder="1" applyFont="1">
      <alignment vertical="center"/>
    </xf>
    <xf borderId="57" fillId="2" fontId="13" numFmtId="0" xfId="0" applyAlignment="1" applyBorder="1" applyFont="1">
      <alignment vertical="center"/>
    </xf>
    <xf borderId="58" fillId="8" fontId="13" numFmtId="0" xfId="0" applyAlignment="1" applyBorder="1" applyFont="1">
      <alignment vertical="center"/>
    </xf>
    <xf borderId="13" fillId="2" fontId="1" numFmtId="0" xfId="0" applyAlignment="1" applyBorder="1" applyFont="1">
      <alignment vertical="center"/>
    </xf>
    <xf borderId="13" fillId="0" fontId="1" numFmtId="0" xfId="0" applyAlignment="1" applyBorder="1" applyFont="1">
      <alignment vertical="center"/>
    </xf>
    <xf borderId="4" fillId="0" fontId="13" numFmtId="0" xfId="0" applyBorder="1" applyFont="1"/>
    <xf borderId="59" fillId="7" fontId="24" numFmtId="0" xfId="0" applyAlignment="1" applyBorder="1" applyFont="1">
      <alignment horizontal="center" readingOrder="0" vertical="center"/>
    </xf>
    <xf borderId="60" fillId="0" fontId="2" numFmtId="0" xfId="0" applyBorder="1" applyFont="1"/>
    <xf borderId="61" fillId="0" fontId="2" numFmtId="0" xfId="0" applyBorder="1" applyFont="1"/>
    <xf borderId="6" fillId="0" fontId="13" numFmtId="0" xfId="0" applyAlignment="1" applyBorder="1" applyFont="1">
      <alignment readingOrder="0"/>
    </xf>
    <xf borderId="62" fillId="0" fontId="2" numFmtId="0" xfId="0" applyBorder="1" applyFont="1"/>
    <xf borderId="63" fillId="0" fontId="2" numFmtId="0" xfId="0" applyBorder="1" applyFont="1"/>
    <xf borderId="64" fillId="0" fontId="2" numFmtId="0" xfId="0" applyBorder="1" applyFont="1"/>
    <xf borderId="32" fillId="7" fontId="52" numFmtId="0" xfId="0" applyBorder="1" applyFont="1"/>
    <xf borderId="32" fillId="8" fontId="30" numFmtId="0" xfId="0" applyAlignment="1" applyBorder="1" applyFont="1">
      <alignment horizontal="left" readingOrder="0" shrinkToFit="0" vertical="center" wrapText="1"/>
    </xf>
    <xf borderId="32" fillId="9" fontId="30" numFmtId="0" xfId="0" applyAlignment="1" applyBorder="1" applyFill="1" applyFont="1">
      <alignment horizontal="right" readingOrder="0" shrinkToFit="0" vertical="center" wrapText="1"/>
    </xf>
    <xf borderId="32" fillId="8" fontId="30" numFmtId="0" xfId="0" applyAlignment="1" applyBorder="1" applyFont="1">
      <alignment readingOrder="0"/>
    </xf>
    <xf borderId="32" fillId="8" fontId="30" numFmtId="164" xfId="0" applyAlignment="1" applyBorder="1" applyFont="1" applyNumberFormat="1">
      <alignment readingOrder="0"/>
    </xf>
    <xf borderId="32" fillId="8" fontId="52" numFmtId="9" xfId="0" applyAlignment="1" applyBorder="1" applyFont="1" applyNumberFormat="1">
      <alignment readingOrder="0"/>
    </xf>
    <xf borderId="32" fillId="9" fontId="52" numFmtId="10" xfId="0" applyBorder="1" applyFont="1" applyNumberFormat="1"/>
    <xf borderId="32" fillId="7" fontId="52" numFmtId="0" xfId="0" applyAlignment="1" applyBorder="1" applyFont="1">
      <alignment vertical="bottom"/>
    </xf>
    <xf borderId="4" fillId="2" fontId="52" numFmtId="0" xfId="0" applyBorder="1" applyFont="1"/>
    <xf borderId="4" fillId="2" fontId="52" numFmtId="0" xfId="0" applyAlignment="1" applyBorder="1" applyFont="1">
      <alignment vertical="bottom"/>
    </xf>
    <xf borderId="13" fillId="0" fontId="13" numFmtId="0" xfId="0" applyAlignment="1" applyBorder="1" applyFont="1">
      <alignment vertical="bottom"/>
    </xf>
    <xf borderId="65" fillId="2" fontId="13" numFmtId="0" xfId="0" applyAlignment="1" applyBorder="1" applyFont="1">
      <alignment vertical="bottom"/>
    </xf>
    <xf borderId="66" fillId="2" fontId="13" numFmtId="0" xfId="0" applyAlignment="1" applyBorder="1" applyFont="1">
      <alignment vertical="bottom"/>
    </xf>
    <xf borderId="67" fillId="2" fontId="13" numFmtId="0" xfId="0" applyAlignment="1" applyBorder="1" applyFont="1">
      <alignment vertical="bottom"/>
    </xf>
    <xf borderId="4" fillId="2" fontId="22" numFmtId="0" xfId="0" applyAlignment="1" applyBorder="1" applyFont="1">
      <alignment vertical="bottom"/>
    </xf>
    <xf borderId="4" fillId="0" fontId="13" numFmtId="0" xfId="0" applyAlignment="1" applyBorder="1" applyFont="1">
      <alignment vertical="bottom"/>
    </xf>
    <xf borderId="8" fillId="0" fontId="13" numFmtId="0" xfId="0" applyAlignment="1" applyBorder="1" applyFont="1">
      <alignment vertical="bottom"/>
    </xf>
    <xf borderId="68" fillId="2" fontId="13" numFmtId="0" xfId="0" applyAlignment="1" applyBorder="1" applyFont="1">
      <alignment vertical="bottom"/>
    </xf>
    <xf borderId="7" fillId="2" fontId="5" numFmtId="0" xfId="0" applyAlignment="1" applyBorder="1" applyFont="1">
      <alignment readingOrder="0" vertical="bottom"/>
    </xf>
    <xf borderId="69" fillId="2" fontId="13" numFmtId="0" xfId="0" applyAlignment="1" applyBorder="1" applyFont="1">
      <alignment vertical="bottom"/>
    </xf>
    <xf borderId="8" fillId="2" fontId="1" numFmtId="0" xfId="0" applyAlignment="1" applyBorder="1" applyFont="1">
      <alignment vertical="bottom"/>
    </xf>
    <xf borderId="8" fillId="0" fontId="13" numFmtId="0" xfId="0" applyAlignment="1" applyBorder="1" applyFont="1">
      <alignment vertical="bottom"/>
    </xf>
    <xf borderId="7" fillId="0" fontId="13" numFmtId="0" xfId="0" applyAlignment="1" applyBorder="1" applyFont="1">
      <alignment vertical="bottom"/>
    </xf>
    <xf borderId="68" fillId="2" fontId="13" numFmtId="0" xfId="0" applyAlignment="1" applyBorder="1" applyFont="1">
      <alignment vertical="bottom"/>
    </xf>
    <xf borderId="8" fillId="2" fontId="32" numFmtId="0" xfId="0" applyAlignment="1" applyBorder="1" applyFont="1">
      <alignment readingOrder="0" vertical="bottom"/>
    </xf>
    <xf borderId="8" fillId="2" fontId="13" numFmtId="0" xfId="0" applyAlignment="1" applyBorder="1" applyFont="1">
      <alignment vertical="bottom"/>
    </xf>
    <xf borderId="6" fillId="2" fontId="22" numFmtId="0" xfId="0" applyAlignment="1" applyBorder="1" applyFont="1">
      <alignment vertical="bottom"/>
    </xf>
    <xf borderId="8" fillId="2" fontId="32" numFmtId="0" xfId="0" applyAlignment="1" applyBorder="1" applyFont="1">
      <alignment readingOrder="0" shrinkToFit="0" vertical="bottom" wrapText="1"/>
    </xf>
    <xf borderId="8" fillId="2" fontId="13" numFmtId="164" xfId="0" applyAlignment="1" applyBorder="1" applyFont="1" applyNumberFormat="1">
      <alignment vertical="bottom"/>
    </xf>
    <xf borderId="8" fillId="2" fontId="32" numFmtId="0" xfId="0" applyAlignment="1" applyBorder="1" applyFont="1">
      <alignment shrinkToFit="0" vertical="bottom" wrapText="1"/>
    </xf>
    <xf borderId="8" fillId="2" fontId="13" numFmtId="164" xfId="0" applyAlignment="1" applyBorder="1" applyFont="1" applyNumberFormat="1">
      <alignment horizontal="right" shrinkToFit="0" vertical="bottom" wrapText="1"/>
    </xf>
    <xf borderId="4" fillId="2" fontId="53" numFmtId="0" xfId="0" applyAlignment="1" applyBorder="1" applyFont="1">
      <alignment vertical="bottom"/>
    </xf>
    <xf borderId="6" fillId="0" fontId="54" numFmtId="0" xfId="0" applyAlignment="1" applyBorder="1" applyFont="1">
      <alignment vertical="center"/>
    </xf>
    <xf borderId="6" fillId="0" fontId="54" numFmtId="166" xfId="0" applyAlignment="1" applyBorder="1" applyFont="1" applyNumberFormat="1">
      <alignment vertical="center"/>
    </xf>
    <xf borderId="8" fillId="2" fontId="22" numFmtId="0" xfId="0" applyAlignment="1" applyBorder="1" applyFont="1">
      <alignment vertical="bottom"/>
    </xf>
    <xf borderId="8" fillId="2" fontId="51" numFmtId="164" xfId="0" applyAlignment="1" applyBorder="1" applyFont="1" applyNumberFormat="1">
      <alignment horizontal="center" vertical="bottom"/>
    </xf>
    <xf borderId="13" fillId="2" fontId="54" numFmtId="0" xfId="0" applyAlignment="1" applyBorder="1" applyFont="1">
      <alignment vertical="center"/>
    </xf>
    <xf borderId="13" fillId="2" fontId="54" numFmtId="166" xfId="0" applyAlignment="1" applyBorder="1" applyFont="1" applyNumberFormat="1">
      <alignment vertical="center"/>
    </xf>
    <xf borderId="0" fillId="2" fontId="55" numFmtId="0" xfId="0" applyAlignment="1" applyFont="1">
      <alignment horizontal="center" shrinkToFit="0" vertical="bottom" wrapText="1"/>
    </xf>
    <xf borderId="8" fillId="2" fontId="54" numFmtId="0" xfId="0" applyAlignment="1" applyBorder="1" applyFont="1">
      <alignment vertical="center"/>
    </xf>
    <xf borderId="8" fillId="2" fontId="54" numFmtId="166" xfId="0" applyAlignment="1" applyBorder="1" applyFont="1" applyNumberFormat="1">
      <alignment vertical="center"/>
    </xf>
    <xf borderId="70" fillId="2" fontId="13" numFmtId="0" xfId="0" applyAlignment="1" applyBorder="1" applyFont="1">
      <alignment vertical="bottom"/>
    </xf>
    <xf borderId="11" fillId="8" fontId="56" numFmtId="164" xfId="0" applyAlignment="1" applyBorder="1" applyFont="1" applyNumberFormat="1">
      <alignment horizontal="right" readingOrder="0" shrinkToFit="0" vertical="center" wrapText="1"/>
    </xf>
    <xf borderId="8" fillId="2" fontId="13" numFmtId="0" xfId="0" applyAlignment="1" applyBorder="1" applyFont="1">
      <alignment vertical="bottom"/>
    </xf>
    <xf borderId="6" fillId="2" fontId="32" numFmtId="0" xfId="0" applyAlignment="1" applyBorder="1" applyFont="1">
      <alignment readingOrder="0" shrinkToFit="0" vertical="bottom" wrapText="1"/>
    </xf>
    <xf borderId="8" fillId="2" fontId="51" numFmtId="164" xfId="0" applyAlignment="1" applyBorder="1" applyFont="1" applyNumberFormat="1">
      <alignment horizontal="center" vertical="center"/>
    </xf>
    <xf borderId="8" fillId="0" fontId="1" numFmtId="0" xfId="0" applyAlignment="1" applyBorder="1" applyFont="1">
      <alignment readingOrder="0" vertical="bottom"/>
    </xf>
    <xf borderId="6" fillId="2" fontId="13" numFmtId="0" xfId="0" applyAlignment="1" applyBorder="1" applyFont="1">
      <alignment vertical="bottom"/>
    </xf>
    <xf borderId="6" fillId="2" fontId="13" numFmtId="167" xfId="0" applyAlignment="1" applyBorder="1" applyFont="1" applyNumberFormat="1">
      <alignment vertical="bottom"/>
    </xf>
    <xf borderId="7" fillId="2" fontId="57" numFmtId="0" xfId="0" applyAlignment="1" applyBorder="1" applyFont="1">
      <alignment horizontal="center" readingOrder="0" shrinkToFit="0" vertical="bottom" wrapText="1"/>
    </xf>
    <xf borderId="71" fillId="2" fontId="13" numFmtId="0" xfId="0" applyAlignment="1" applyBorder="1" applyFont="1">
      <alignment vertical="bottom"/>
    </xf>
    <xf borderId="72" fillId="2" fontId="13" numFmtId="0" xfId="0" applyAlignment="1" applyBorder="1" applyFont="1">
      <alignment vertical="bottom"/>
    </xf>
    <xf borderId="73" fillId="2" fontId="13" numFmtId="0" xfId="0" applyAlignment="1" applyBorder="1" applyFont="1">
      <alignment vertical="bottom"/>
    </xf>
    <xf borderId="4" fillId="2" fontId="13" numFmtId="0" xfId="0" applyAlignment="1" applyBorder="1" applyFont="1">
      <alignment vertical="bottom"/>
    </xf>
    <xf borderId="4" fillId="2" fontId="1" numFmtId="0" xfId="0" applyAlignment="1" applyBorder="1" applyFont="1">
      <alignment vertical="center"/>
    </xf>
    <xf borderId="8" fillId="2" fontId="13" numFmtId="0" xfId="0" applyAlignment="1" applyBorder="1" applyFont="1">
      <alignment vertical="center"/>
    </xf>
    <xf borderId="8" fillId="0" fontId="13" numFmtId="0" xfId="0" applyAlignment="1" applyBorder="1" applyFont="1">
      <alignment vertical="center"/>
    </xf>
    <xf borderId="6" fillId="0" fontId="13" numFmtId="0" xfId="0" applyAlignment="1" applyBorder="1" applyFont="1">
      <alignment vertical="center"/>
    </xf>
    <xf borderId="6" fillId="2" fontId="13" numFmtId="0" xfId="0" applyAlignment="1" applyBorder="1" applyFont="1">
      <alignment vertical="center"/>
    </xf>
    <xf borderId="6" fillId="2" fontId="2" numFmtId="0" xfId="0" applyAlignment="1" applyBorder="1" applyFont="1">
      <alignment vertical="center"/>
    </xf>
    <xf borderId="6" fillId="0" fontId="2" numFmtId="0" xfId="0" applyAlignment="1" applyBorder="1" applyFont="1">
      <alignment vertical="center"/>
    </xf>
    <xf borderId="6" fillId="2" fontId="13" numFmtId="0" xfId="0" applyAlignment="1" applyBorder="1" applyFont="1">
      <alignment vertical="bottom"/>
    </xf>
  </cellXfs>
  <cellStyles count="1">
    <cellStyle xfId="0" name="Normal" builtinId="0"/>
  </cellStyles>
  <dxfs count="10">
    <dxf>
      <font/>
      <fill>
        <patternFill patternType="solid">
          <fgColor rgb="FFB7E1CD"/>
          <bgColor rgb="FFB7E1CD"/>
        </patternFill>
      </fill>
      <border/>
    </dxf>
    <dxf>
      <font>
        <color rgb="FF434343"/>
      </font>
      <fill>
        <patternFill patternType="solid">
          <fgColor rgb="FFF4CCCC"/>
          <bgColor rgb="FFF4CCCC"/>
        </patternFill>
      </fill>
      <border/>
    </dxf>
    <dxf>
      <font>
        <color rgb="FF000000"/>
      </font>
      <fill>
        <patternFill patternType="solid">
          <fgColor rgb="FFB7E1CD"/>
          <bgColor rgb="FFB7E1CD"/>
        </patternFill>
      </fill>
      <border/>
    </dxf>
    <dxf>
      <font/>
      <fill>
        <patternFill patternType="solid">
          <fgColor rgb="FFFFFFFF"/>
          <bgColor rgb="FFFFFFFF"/>
        </patternFill>
      </fill>
      <border/>
    </dxf>
    <dxf>
      <font/>
      <fill>
        <patternFill patternType="none"/>
      </fill>
      <border/>
    </dxf>
    <dxf>
      <font>
        <color rgb="FFFF0000"/>
      </font>
      <fill>
        <patternFill patternType="solid">
          <fgColor rgb="FFB7E1CD"/>
          <bgColor rgb="FFB7E1CD"/>
        </patternFill>
      </fill>
      <border/>
    </dxf>
    <dxf>
      <font>
        <color rgb="FF1A8268"/>
      </font>
      <fill>
        <patternFill patternType="solid">
          <fgColor rgb="FFB7E1CD"/>
          <bgColor rgb="FFB7E1CD"/>
        </patternFill>
      </fill>
      <border/>
    </dxf>
    <dxf>
      <font>
        <color rgb="FFFFFFFF"/>
      </font>
      <fill>
        <patternFill patternType="solid">
          <fgColor rgb="FFFF0000"/>
          <bgColor rgb="FFFF0000"/>
        </patternFill>
      </fill>
      <border/>
    </dxf>
    <dxf>
      <font>
        <color rgb="FFFF0000"/>
      </font>
      <fill>
        <patternFill patternType="none"/>
      </fill>
      <border/>
    </dxf>
    <dxf>
      <font>
        <color rgb="FF1A8268"/>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Summary of Budgeted Expenses</a:t>
            </a:r>
          </a:p>
        </c:rich>
      </c:tx>
      <c:overlay val="0"/>
    </c:title>
    <c:plotArea>
      <c:layout/>
      <c:pieChart>
        <c:varyColors val="1"/>
        <c:ser>
          <c:idx val="0"/>
          <c:order val="0"/>
          <c:dPt>
            <c:idx val="0"/>
            <c:spPr>
              <a:solidFill>
                <a:srgbClr val="4285F4"/>
              </a:solidFill>
            </c:spPr>
          </c:dPt>
          <c:dPt>
            <c:idx val="1"/>
            <c:spPr>
              <a:solidFill>
                <a:srgbClr val="DB4437"/>
              </a:solidFill>
            </c:spPr>
          </c:dPt>
          <c:dPt>
            <c:idx val="2"/>
            <c:spPr>
              <a:solidFill>
                <a:srgbClr val="F4B400"/>
              </a:solidFill>
            </c:spPr>
          </c:dPt>
          <c:dPt>
            <c:idx val="3"/>
            <c:spPr>
              <a:solidFill>
                <a:srgbClr val="0F9D58"/>
              </a:solidFill>
            </c:spPr>
          </c:dPt>
          <c:dLbls>
            <c:showLegendKey val="0"/>
            <c:showVal val="0"/>
            <c:showCatName val="0"/>
            <c:showSerName val="0"/>
            <c:showPercent val="0"/>
            <c:showBubbleSize val="0"/>
            <c:showLeaderLines val="1"/>
          </c:dLbls>
          <c:cat>
            <c:strRef>
              <c:f>'Budget Planner'!$B$59:$B$62</c:f>
            </c:strRef>
          </c:cat>
          <c:val>
            <c:numRef>
              <c:f>'Budget Planner'!$C$59:$C$62</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000000"/>
              </a:solidFill>
              <a:latin typeface="Roboto"/>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How You Compare to the Average Canadian</a:t>
            </a:r>
          </a:p>
        </c:rich>
      </c:tx>
      <c:overlay val="0"/>
    </c:title>
    <c:plotArea>
      <c:layout/>
      <c:pieChart>
        <c:varyColors val="1"/>
        <c:ser>
          <c:idx val="0"/>
          <c:order val="0"/>
          <c:dPt>
            <c:idx val="0"/>
            <c:spPr>
              <a:solidFill>
                <a:srgbClr val="4285F4"/>
              </a:solidFill>
            </c:spPr>
          </c:dPt>
          <c:dPt>
            <c:idx val="1"/>
            <c:spPr>
              <a:solidFill>
                <a:srgbClr val="DB4437"/>
              </a:solidFill>
            </c:spPr>
          </c:dPt>
          <c:dPt>
            <c:idx val="2"/>
            <c:spPr>
              <a:solidFill>
                <a:srgbClr val="F4B400"/>
              </a:solidFill>
            </c:spPr>
          </c:dPt>
          <c:dPt>
            <c:idx val="3"/>
            <c:spPr>
              <a:solidFill>
                <a:srgbClr val="0F9D58"/>
              </a:solidFill>
            </c:spPr>
          </c:dPt>
          <c:dPt>
            <c:idx val="4"/>
          </c:dPt>
          <c:dLbls>
            <c:showLegendKey val="0"/>
            <c:showVal val="0"/>
            <c:showCatName val="0"/>
            <c:showSerName val="0"/>
            <c:showPercent val="0"/>
            <c:showBubbleSize val="0"/>
            <c:showLeaderLines val="1"/>
          </c:dLbls>
          <c:cat>
            <c:strRef>
              <c:f>'Final Monthly Report'!$B$114:$B$118</c:f>
            </c:strRef>
          </c:cat>
          <c:val>
            <c:numRef>
              <c:f>'Final Monthly Report'!$C$114:$C$118</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000000"/>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190500</xdr:colOff>
      <xdr:row>53</xdr:row>
      <xdr:rowOff>114300</xdr:rowOff>
    </xdr:from>
    <xdr:ext cx="6019800" cy="37242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257175</xdr:colOff>
      <xdr:row>0</xdr:row>
      <xdr:rowOff>180975</xdr:rowOff>
    </xdr:from>
    <xdr:ext cx="666750" cy="885825"/>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1</xdr:row>
      <xdr:rowOff>85725</xdr:rowOff>
    </xdr:from>
    <xdr:ext cx="666750" cy="885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1</xdr:row>
      <xdr:rowOff>85725</xdr:rowOff>
    </xdr:from>
    <xdr:ext cx="666750" cy="885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1</xdr:row>
      <xdr:rowOff>85725</xdr:rowOff>
    </xdr:from>
    <xdr:ext cx="666750" cy="885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1</xdr:row>
      <xdr:rowOff>85725</xdr:rowOff>
    </xdr:from>
    <xdr:ext cx="666750" cy="885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1</xdr:row>
      <xdr:rowOff>85725</xdr:rowOff>
    </xdr:from>
    <xdr:ext cx="666750" cy="885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295275</xdr:colOff>
      <xdr:row>109</xdr:row>
      <xdr:rowOff>9525</xdr:rowOff>
    </xdr:from>
    <xdr:ext cx="8534400" cy="5276850"/>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47625</xdr:colOff>
      <xdr:row>1</xdr:row>
      <xdr:rowOff>85725</xdr:rowOff>
    </xdr:from>
    <xdr:ext cx="666750" cy="885825"/>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3"/>
    <col customWidth="1" min="2" max="2" width="5.13"/>
    <col customWidth="1" min="3" max="3" width="14.75"/>
    <col customWidth="1" min="4" max="4" width="14.88"/>
    <col customWidth="1" min="5" max="5" width="5.63"/>
    <col customWidth="1" min="6" max="6" width="3.75"/>
    <col customWidth="1" min="8" max="8" width="13.63"/>
    <col customWidth="1" min="9" max="9" width="6.75"/>
    <col customWidth="1" min="10" max="10" width="5.0"/>
    <col customWidth="1" min="11" max="11" width="5.75"/>
    <col customWidth="1" min="12" max="12" width="16.75"/>
    <col customWidth="1" min="13" max="13" width="6.88"/>
    <col customWidth="1" min="14" max="14" width="7.0"/>
    <col customWidth="1" min="15" max="15" width="6.38"/>
    <col customWidth="1" min="16" max="16" width="17.25"/>
    <col customWidth="1" min="17" max="17" width="7.75"/>
    <col customWidth="1" min="18" max="18" width="5.38"/>
  </cols>
  <sheetData>
    <row r="1">
      <c r="A1" s="1"/>
      <c r="B1" s="2"/>
      <c r="C1" s="3"/>
      <c r="D1" s="4" t="s">
        <v>0</v>
      </c>
      <c r="R1" s="3"/>
      <c r="S1" s="5"/>
      <c r="T1" s="6"/>
    </row>
    <row r="2">
      <c r="A2" s="7"/>
      <c r="B2" s="8"/>
      <c r="C2" s="3"/>
      <c r="R2" s="3"/>
      <c r="S2" s="9"/>
      <c r="T2" s="10"/>
    </row>
    <row r="3">
      <c r="A3" s="7"/>
      <c r="B3" s="8"/>
      <c r="C3" s="3"/>
      <c r="R3" s="3"/>
      <c r="S3" s="9"/>
      <c r="T3" s="10"/>
    </row>
    <row r="4">
      <c r="A4" s="7"/>
      <c r="B4" s="8"/>
      <c r="C4" s="3"/>
      <c r="D4" s="11"/>
      <c r="E4" s="11"/>
      <c r="F4" s="11"/>
      <c r="G4" s="11"/>
      <c r="H4" s="11"/>
      <c r="I4" s="11"/>
      <c r="J4" s="11"/>
      <c r="K4" s="11"/>
      <c r="L4" s="11"/>
      <c r="M4" s="11"/>
      <c r="N4" s="11"/>
      <c r="O4" s="11"/>
      <c r="P4" s="11"/>
      <c r="Q4" s="11"/>
      <c r="R4" s="12"/>
      <c r="S4" s="9"/>
      <c r="T4" s="10"/>
    </row>
    <row r="5">
      <c r="A5" s="13"/>
      <c r="B5" s="14"/>
      <c r="C5" s="12"/>
      <c r="D5" s="15" t="s">
        <v>1</v>
      </c>
      <c r="R5" s="3"/>
      <c r="S5" s="9"/>
      <c r="T5" s="10"/>
    </row>
    <row r="6">
      <c r="A6" s="9"/>
      <c r="B6" s="9"/>
      <c r="C6" s="9"/>
      <c r="D6" s="16"/>
      <c r="E6" s="16"/>
      <c r="F6" s="16"/>
      <c r="G6" s="16"/>
      <c r="H6" s="16"/>
      <c r="I6" s="16"/>
      <c r="J6" s="9"/>
      <c r="K6" s="9"/>
      <c r="L6" s="9"/>
      <c r="M6" s="9"/>
      <c r="N6" s="9"/>
      <c r="O6" s="9"/>
      <c r="P6" s="9"/>
      <c r="Q6" s="9"/>
      <c r="R6" s="9"/>
      <c r="S6" s="9"/>
      <c r="T6" s="10"/>
    </row>
    <row r="7">
      <c r="B7" s="17" t="s">
        <v>2</v>
      </c>
      <c r="C7" s="18"/>
      <c r="D7" s="18"/>
      <c r="E7" s="18"/>
      <c r="F7" s="19"/>
      <c r="G7" s="20"/>
      <c r="H7" s="17" t="s">
        <v>3</v>
      </c>
      <c r="I7" s="18"/>
      <c r="J7" s="18"/>
      <c r="K7" s="18"/>
      <c r="L7" s="18"/>
      <c r="M7" s="18"/>
      <c r="N7" s="18"/>
      <c r="O7" s="19"/>
      <c r="P7" s="9"/>
      <c r="Q7" s="9"/>
      <c r="R7" s="9"/>
      <c r="S7" s="9"/>
      <c r="T7" s="10"/>
    </row>
    <row r="8">
      <c r="A8" s="9"/>
      <c r="B8" s="21" t="s">
        <v>4</v>
      </c>
      <c r="C8" s="18"/>
      <c r="D8" s="18"/>
      <c r="E8" s="18"/>
      <c r="F8" s="19"/>
      <c r="G8" s="22"/>
      <c r="H8" s="21" t="s">
        <v>5</v>
      </c>
      <c r="I8" s="18"/>
      <c r="J8" s="18"/>
      <c r="K8" s="18"/>
      <c r="L8" s="18"/>
      <c r="M8" s="18"/>
      <c r="N8" s="18"/>
      <c r="O8" s="19"/>
      <c r="P8" s="9"/>
      <c r="Q8" s="9"/>
      <c r="R8" s="9"/>
      <c r="S8" s="9"/>
      <c r="T8" s="10"/>
    </row>
    <row r="9">
      <c r="A9" s="9"/>
      <c r="B9" s="9"/>
      <c r="C9" s="9"/>
      <c r="D9" s="16"/>
      <c r="E9" s="16"/>
      <c r="F9" s="16"/>
      <c r="G9" s="16"/>
      <c r="H9" s="16"/>
      <c r="I9" s="16"/>
      <c r="J9" s="9"/>
      <c r="K9" s="9"/>
      <c r="L9" s="9"/>
      <c r="M9" s="9"/>
      <c r="N9" s="9"/>
      <c r="O9" s="9"/>
      <c r="P9" s="9"/>
      <c r="Q9" s="9"/>
      <c r="R9" s="9"/>
      <c r="S9" s="9"/>
      <c r="T9" s="10"/>
    </row>
    <row r="10">
      <c r="A10" s="9"/>
      <c r="B10" s="23"/>
      <c r="C10" s="23"/>
      <c r="D10" s="24"/>
      <c r="E10" s="24"/>
      <c r="F10" s="24"/>
      <c r="G10" s="24"/>
      <c r="H10" s="24"/>
      <c r="I10" s="24"/>
      <c r="J10" s="23"/>
      <c r="K10" s="23"/>
      <c r="L10" s="23"/>
      <c r="M10" s="23"/>
      <c r="N10" s="23"/>
      <c r="O10" s="23"/>
      <c r="P10" s="23"/>
      <c r="Q10" s="23"/>
      <c r="R10" s="23"/>
      <c r="S10" s="9"/>
      <c r="T10" s="10"/>
    </row>
    <row r="11">
      <c r="A11" s="25"/>
      <c r="B11" s="26"/>
      <c r="C11" s="26"/>
      <c r="D11" s="26"/>
      <c r="E11" s="27"/>
      <c r="F11" s="26"/>
      <c r="G11" s="26"/>
      <c r="H11" s="26"/>
      <c r="I11" s="26"/>
      <c r="J11" s="26"/>
      <c r="K11" s="26"/>
      <c r="L11" s="26"/>
      <c r="M11" s="26"/>
      <c r="N11" s="26"/>
      <c r="O11" s="26"/>
      <c r="P11" s="26"/>
      <c r="Q11" s="26"/>
      <c r="R11" s="26"/>
      <c r="S11" s="28"/>
      <c r="T11" s="10"/>
    </row>
    <row r="12">
      <c r="A12" s="25"/>
      <c r="B12" s="26"/>
      <c r="C12" s="29" t="s">
        <v>6</v>
      </c>
      <c r="D12" s="30"/>
      <c r="E12" s="31" t="s">
        <v>7</v>
      </c>
      <c r="F12" s="32"/>
      <c r="G12" s="29" t="s">
        <v>8</v>
      </c>
      <c r="H12" s="30"/>
      <c r="I12" s="33" t="s">
        <v>7</v>
      </c>
      <c r="J12" s="32"/>
      <c r="K12" s="34" t="s">
        <v>9</v>
      </c>
      <c r="L12" s="30"/>
      <c r="M12" s="33" t="s">
        <v>7</v>
      </c>
      <c r="N12" s="32"/>
      <c r="O12" s="29" t="s">
        <v>10</v>
      </c>
      <c r="P12" s="30"/>
      <c r="Q12" s="33" t="s">
        <v>7</v>
      </c>
      <c r="R12" s="35"/>
      <c r="S12" s="28"/>
      <c r="T12" s="10"/>
    </row>
    <row r="13">
      <c r="A13" s="25"/>
      <c r="B13" s="26"/>
      <c r="C13" s="36">
        <v>0.0</v>
      </c>
      <c r="D13" s="30"/>
      <c r="E13" s="37"/>
      <c r="F13" s="38"/>
      <c r="G13" s="36">
        <v>0.0</v>
      </c>
      <c r="H13" s="30"/>
      <c r="I13" s="38"/>
      <c r="J13" s="38"/>
      <c r="K13" s="36">
        <v>0.0</v>
      </c>
      <c r="L13" s="30"/>
      <c r="M13" s="38"/>
      <c r="N13" s="38"/>
      <c r="O13" s="36">
        <v>0.0</v>
      </c>
      <c r="P13" s="30"/>
      <c r="Q13" s="39"/>
      <c r="R13" s="40"/>
      <c r="S13" s="28"/>
      <c r="T13" s="10"/>
    </row>
    <row r="14">
      <c r="A14" s="41"/>
      <c r="B14" s="26"/>
      <c r="C14" s="26"/>
      <c r="D14" s="26"/>
      <c r="E14" s="27"/>
      <c r="F14" s="26"/>
      <c r="G14" s="26"/>
      <c r="H14" s="26"/>
      <c r="I14" s="26"/>
      <c r="J14" s="26"/>
      <c r="K14" s="26"/>
      <c r="L14" s="26"/>
      <c r="M14" s="26"/>
      <c r="N14" s="26"/>
      <c r="O14" s="26"/>
      <c r="P14" s="26"/>
      <c r="Q14" s="26"/>
      <c r="R14" s="26"/>
      <c r="S14" s="42"/>
      <c r="T14" s="43" t="s">
        <v>11</v>
      </c>
    </row>
    <row r="15">
      <c r="A15" s="9"/>
      <c r="B15" s="5"/>
      <c r="C15" s="5"/>
      <c r="D15" s="44"/>
      <c r="E15" s="44"/>
      <c r="F15" s="44"/>
      <c r="G15" s="44"/>
      <c r="H15" s="44"/>
      <c r="I15" s="44"/>
      <c r="J15" s="5"/>
      <c r="K15" s="45"/>
      <c r="L15" s="45"/>
      <c r="M15" s="45"/>
      <c r="N15" s="45"/>
      <c r="O15" s="45"/>
      <c r="P15" s="45"/>
      <c r="Q15" s="45"/>
      <c r="R15" s="45"/>
      <c r="S15" s="9"/>
      <c r="T15" s="10" t="s">
        <v>12</v>
      </c>
    </row>
    <row r="16">
      <c r="A16" s="9"/>
      <c r="B16" s="9"/>
      <c r="C16" s="9"/>
      <c r="D16" s="9"/>
      <c r="E16" s="9"/>
      <c r="F16" s="9"/>
      <c r="G16" s="9"/>
      <c r="H16" s="9"/>
      <c r="I16" s="9"/>
      <c r="J16" s="9"/>
      <c r="K16" s="9"/>
      <c r="L16" s="9"/>
      <c r="M16" s="9"/>
      <c r="N16" s="9"/>
      <c r="O16" s="9"/>
      <c r="P16" s="9"/>
      <c r="Q16" s="9"/>
      <c r="R16" s="9"/>
      <c r="S16" s="9"/>
      <c r="T16" s="9"/>
    </row>
    <row r="17">
      <c r="A17" s="46"/>
      <c r="B17" s="47"/>
      <c r="C17" s="47"/>
      <c r="D17" s="47"/>
      <c r="E17" s="47"/>
      <c r="F17" s="47"/>
      <c r="G17" s="47"/>
      <c r="H17" s="47"/>
      <c r="I17" s="48"/>
      <c r="J17" s="49"/>
      <c r="K17" s="47"/>
      <c r="L17" s="47"/>
      <c r="M17" s="47"/>
      <c r="N17" s="47"/>
      <c r="O17" s="47"/>
      <c r="P17" s="47"/>
      <c r="Q17" s="47"/>
      <c r="R17" s="48"/>
      <c r="S17" s="50"/>
      <c r="T17" s="50"/>
    </row>
    <row r="18">
      <c r="A18" s="51"/>
      <c r="B18" s="47"/>
      <c r="C18" s="52" t="s">
        <v>13</v>
      </c>
      <c r="E18" s="48"/>
      <c r="F18" s="48"/>
      <c r="G18" s="48"/>
      <c r="I18" s="48"/>
      <c r="J18" s="53"/>
      <c r="K18" s="48"/>
      <c r="L18" s="52" t="s">
        <v>14</v>
      </c>
      <c r="N18" s="47"/>
      <c r="O18" s="47"/>
      <c r="P18" s="48"/>
      <c r="R18" s="47"/>
      <c r="S18" s="50"/>
      <c r="T18" s="50"/>
    </row>
    <row r="19">
      <c r="A19" s="51"/>
      <c r="B19" s="47"/>
      <c r="C19" s="54" t="s">
        <v>15</v>
      </c>
      <c r="E19" s="47"/>
      <c r="F19" s="55"/>
      <c r="G19" s="56">
        <v>0.0</v>
      </c>
      <c r="H19" s="57"/>
      <c r="I19" s="47"/>
      <c r="J19" s="49"/>
      <c r="K19" s="47"/>
      <c r="L19" s="58" t="s">
        <v>16</v>
      </c>
      <c r="M19" s="59"/>
      <c r="N19" s="47"/>
      <c r="O19" s="55"/>
      <c r="P19" s="56">
        <v>0.0</v>
      </c>
      <c r="Q19" s="57"/>
      <c r="R19" s="47"/>
      <c r="S19" s="50"/>
      <c r="T19" s="50"/>
    </row>
    <row r="20">
      <c r="A20" s="51"/>
      <c r="B20" s="47"/>
      <c r="C20" s="54" t="s">
        <v>17</v>
      </c>
      <c r="E20" s="47"/>
      <c r="F20" s="55"/>
      <c r="G20" s="56">
        <v>0.0</v>
      </c>
      <c r="H20" s="57"/>
      <c r="I20" s="47"/>
      <c r="J20" s="49"/>
      <c r="K20" s="47"/>
      <c r="L20" s="58" t="s">
        <v>18</v>
      </c>
      <c r="M20" s="59"/>
      <c r="N20" s="47"/>
      <c r="O20" s="55"/>
      <c r="P20" s="56">
        <v>0.0</v>
      </c>
      <c r="Q20" s="57"/>
      <c r="R20" s="47"/>
      <c r="S20" s="50"/>
      <c r="T20" s="60"/>
    </row>
    <row r="21">
      <c r="A21" s="51"/>
      <c r="B21" s="47"/>
      <c r="C21" s="54" t="s">
        <v>19</v>
      </c>
      <c r="E21" s="47"/>
      <c r="F21" s="55"/>
      <c r="G21" s="56">
        <v>0.0</v>
      </c>
      <c r="H21" s="57"/>
      <c r="I21" s="47"/>
      <c r="J21" s="49"/>
      <c r="K21" s="47"/>
      <c r="L21" s="58" t="s">
        <v>20</v>
      </c>
      <c r="M21" s="59"/>
      <c r="N21" s="47"/>
      <c r="O21" s="55"/>
      <c r="P21" s="56">
        <v>0.0</v>
      </c>
      <c r="Q21" s="57"/>
      <c r="R21" s="47"/>
      <c r="S21" s="50"/>
      <c r="T21" s="60"/>
    </row>
    <row r="22">
      <c r="A22" s="51"/>
      <c r="B22" s="47"/>
      <c r="C22" s="61" t="s">
        <v>21</v>
      </c>
      <c r="E22" s="47"/>
      <c r="F22" s="55"/>
      <c r="G22" s="56">
        <v>0.0</v>
      </c>
      <c r="H22" s="57"/>
      <c r="I22" s="47"/>
      <c r="J22" s="49"/>
      <c r="K22" s="47"/>
      <c r="L22" s="62" t="s">
        <v>22</v>
      </c>
      <c r="M22" s="59"/>
      <c r="N22" s="47"/>
      <c r="O22" s="55"/>
      <c r="P22" s="56">
        <v>0.0</v>
      </c>
      <c r="Q22" s="57"/>
      <c r="R22" s="47"/>
      <c r="S22" s="50"/>
      <c r="T22" s="60"/>
    </row>
    <row r="23">
      <c r="A23" s="51"/>
      <c r="B23" s="47"/>
      <c r="C23" s="54" t="s">
        <v>23</v>
      </c>
      <c r="E23" s="47"/>
      <c r="F23" s="55"/>
      <c r="G23" s="56">
        <v>0.0</v>
      </c>
      <c r="H23" s="57"/>
      <c r="I23" s="47"/>
      <c r="J23" s="49"/>
      <c r="K23" s="47"/>
      <c r="L23" s="62" t="s">
        <v>24</v>
      </c>
      <c r="M23" s="59"/>
      <c r="N23" s="47"/>
      <c r="O23" s="55"/>
      <c r="P23" s="56">
        <v>0.0</v>
      </c>
      <c r="Q23" s="57"/>
      <c r="R23" s="47"/>
      <c r="S23" s="50"/>
      <c r="T23" s="60"/>
    </row>
    <row r="24">
      <c r="A24" s="51"/>
      <c r="B24" s="47"/>
      <c r="C24" s="54" t="s">
        <v>25</v>
      </c>
      <c r="E24" s="47"/>
      <c r="F24" s="55"/>
      <c r="G24" s="56">
        <v>0.0</v>
      </c>
      <c r="H24" s="57"/>
      <c r="I24" s="47"/>
      <c r="J24" s="49"/>
      <c r="K24" s="47"/>
      <c r="L24" s="58" t="s">
        <v>26</v>
      </c>
      <c r="M24" s="63"/>
      <c r="N24" s="47"/>
      <c r="O24" s="55"/>
      <c r="P24" s="56">
        <v>0.0</v>
      </c>
      <c r="Q24" s="57"/>
      <c r="R24" s="47"/>
      <c r="S24" s="50"/>
      <c r="T24" s="50"/>
    </row>
    <row r="25">
      <c r="A25" s="51"/>
      <c r="B25" s="47"/>
      <c r="C25" s="54" t="s">
        <v>27</v>
      </c>
      <c r="E25" s="47"/>
      <c r="F25" s="55"/>
      <c r="G25" s="56">
        <v>0.0</v>
      </c>
      <c r="H25" s="57"/>
      <c r="I25" s="47"/>
      <c r="J25" s="49"/>
      <c r="K25" s="47"/>
      <c r="L25" s="58" t="s">
        <v>28</v>
      </c>
      <c r="M25" s="63"/>
      <c r="N25" s="47"/>
      <c r="O25" s="55"/>
      <c r="P25" s="56">
        <v>0.0</v>
      </c>
      <c r="Q25" s="57"/>
      <c r="R25" s="47"/>
      <c r="S25" s="50"/>
      <c r="T25" s="50"/>
    </row>
    <row r="26">
      <c r="A26" s="51"/>
      <c r="B26" s="47"/>
      <c r="C26" s="54" t="s">
        <v>29</v>
      </c>
      <c r="E26" s="47"/>
      <c r="F26" s="55"/>
      <c r="G26" s="56">
        <v>0.0</v>
      </c>
      <c r="H26" s="57"/>
      <c r="I26" s="47"/>
      <c r="J26" s="49"/>
      <c r="K26" s="47"/>
      <c r="L26" s="58" t="s">
        <v>30</v>
      </c>
      <c r="M26" s="63"/>
      <c r="N26" s="47"/>
      <c r="O26" s="55"/>
      <c r="P26" s="56">
        <v>0.0</v>
      </c>
      <c r="Q26" s="57"/>
      <c r="R26" s="47"/>
      <c r="S26" s="50"/>
      <c r="T26" s="50"/>
    </row>
    <row r="27">
      <c r="A27" s="51"/>
      <c r="B27" s="47"/>
      <c r="C27" s="54" t="s">
        <v>31</v>
      </c>
      <c r="E27" s="47"/>
      <c r="F27" s="55"/>
      <c r="G27" s="56">
        <v>0.0</v>
      </c>
      <c r="H27" s="57"/>
      <c r="I27" s="47"/>
      <c r="J27" s="49"/>
      <c r="K27" s="47"/>
      <c r="L27" s="58" t="s">
        <v>32</v>
      </c>
      <c r="M27" s="59"/>
      <c r="N27" s="47"/>
      <c r="O27" s="55"/>
      <c r="P27" s="56">
        <v>0.0</v>
      </c>
      <c r="Q27" s="57"/>
      <c r="R27" s="47"/>
      <c r="S27" s="50"/>
      <c r="T27" s="50"/>
    </row>
    <row r="28">
      <c r="A28" s="51"/>
      <c r="B28" s="47"/>
      <c r="C28" s="54" t="s">
        <v>33</v>
      </c>
      <c r="E28" s="47"/>
      <c r="F28" s="55"/>
      <c r="G28" s="56">
        <v>0.0</v>
      </c>
      <c r="H28" s="57"/>
      <c r="I28" s="47"/>
      <c r="J28" s="49"/>
      <c r="K28" s="47"/>
      <c r="L28" s="58" t="s">
        <v>34</v>
      </c>
      <c r="M28" s="59"/>
      <c r="N28" s="47"/>
      <c r="O28" s="55"/>
      <c r="P28" s="56">
        <v>0.0</v>
      </c>
      <c r="Q28" s="57"/>
      <c r="R28" s="47"/>
      <c r="S28" s="50"/>
      <c r="T28" s="50"/>
    </row>
    <row r="29">
      <c r="A29" s="51"/>
      <c r="B29" s="47"/>
      <c r="C29" s="54" t="s">
        <v>35</v>
      </c>
      <c r="E29" s="47"/>
      <c r="F29" s="55"/>
      <c r="G29" s="56">
        <v>0.0</v>
      </c>
      <c r="H29" s="57"/>
      <c r="I29" s="47"/>
      <c r="J29" s="49"/>
      <c r="K29" s="47"/>
      <c r="L29" s="58" t="s">
        <v>36</v>
      </c>
      <c r="M29" s="59"/>
      <c r="N29" s="47"/>
      <c r="O29" s="55"/>
      <c r="P29" s="56">
        <v>0.0</v>
      </c>
      <c r="Q29" s="57"/>
      <c r="R29" s="47"/>
      <c r="S29" s="50"/>
      <c r="T29" s="50"/>
    </row>
    <row r="30">
      <c r="A30" s="51"/>
      <c r="B30" s="47"/>
      <c r="C30" s="59"/>
      <c r="E30" s="47"/>
      <c r="F30" s="55"/>
      <c r="G30" s="55"/>
      <c r="H30" s="55"/>
      <c r="I30" s="47"/>
      <c r="J30" s="49"/>
      <c r="K30" s="47"/>
      <c r="L30" s="58" t="s">
        <v>37</v>
      </c>
      <c r="M30" s="59"/>
      <c r="N30" s="47"/>
      <c r="O30" s="55"/>
      <c r="P30" s="56">
        <v>0.0</v>
      </c>
      <c r="Q30" s="57"/>
      <c r="R30" s="47"/>
      <c r="S30" s="50"/>
      <c r="T30" s="50"/>
    </row>
    <row r="31">
      <c r="A31" s="51"/>
      <c r="B31" s="47"/>
      <c r="C31" s="59"/>
      <c r="E31" s="47"/>
      <c r="F31" s="55"/>
      <c r="G31" s="55"/>
      <c r="H31" s="55"/>
      <c r="I31" s="47"/>
      <c r="J31" s="49"/>
      <c r="K31" s="47"/>
      <c r="L31" s="64" t="s">
        <v>38</v>
      </c>
      <c r="M31" s="59"/>
      <c r="N31" s="47"/>
      <c r="O31" s="55"/>
      <c r="P31" s="56">
        <v>0.0</v>
      </c>
      <c r="Q31" s="57"/>
      <c r="R31" s="47"/>
      <c r="S31" s="50"/>
      <c r="T31" s="50"/>
    </row>
    <row r="32">
      <c r="A32" s="51"/>
      <c r="B32" s="47"/>
      <c r="C32" s="59"/>
      <c r="E32" s="47"/>
      <c r="F32" s="55"/>
      <c r="G32" s="55"/>
      <c r="H32" s="55"/>
      <c r="I32" s="47"/>
      <c r="J32" s="49"/>
      <c r="K32" s="47"/>
      <c r="L32" s="64" t="s">
        <v>39</v>
      </c>
      <c r="M32" s="47"/>
      <c r="N32" s="47"/>
      <c r="O32" s="55"/>
      <c r="P32" s="56">
        <v>0.0</v>
      </c>
      <c r="Q32" s="57"/>
      <c r="R32" s="47"/>
      <c r="S32" s="50"/>
      <c r="T32" s="50"/>
    </row>
    <row r="33">
      <c r="A33" s="51"/>
      <c r="B33" s="47"/>
      <c r="C33" s="59"/>
      <c r="E33" s="47"/>
      <c r="F33" s="55"/>
      <c r="G33" s="55"/>
      <c r="H33" s="55"/>
      <c r="I33" s="47"/>
      <c r="J33" s="49"/>
      <c r="K33" s="47"/>
      <c r="L33" s="58" t="s">
        <v>40</v>
      </c>
      <c r="M33" s="59"/>
      <c r="N33" s="47"/>
      <c r="O33" s="47"/>
      <c r="P33" s="56">
        <v>0.0</v>
      </c>
      <c r="Q33" s="57"/>
      <c r="R33" s="47"/>
      <c r="S33" s="50"/>
      <c r="T33" s="50"/>
    </row>
    <row r="34">
      <c r="A34" s="51"/>
      <c r="B34" s="47"/>
      <c r="C34" s="59"/>
      <c r="E34" s="47"/>
      <c r="F34" s="55"/>
      <c r="G34" s="55"/>
      <c r="H34" s="55"/>
      <c r="I34" s="47"/>
      <c r="J34" s="49"/>
      <c r="K34" s="47"/>
      <c r="L34" s="47"/>
      <c r="M34" s="47"/>
      <c r="N34" s="47"/>
      <c r="O34" s="47"/>
      <c r="P34" s="47"/>
      <c r="Q34" s="47"/>
      <c r="R34" s="48"/>
      <c r="S34" s="50"/>
      <c r="T34" s="50"/>
    </row>
    <row r="35">
      <c r="A35" s="51"/>
      <c r="B35" s="47"/>
      <c r="C35" s="59"/>
      <c r="D35" s="65" t="s">
        <v>41</v>
      </c>
      <c r="E35" s="47"/>
      <c r="F35" s="47"/>
      <c r="G35" s="66">
        <f>SUM(G19:H29)</f>
        <v>0</v>
      </c>
      <c r="I35" s="47"/>
      <c r="J35" s="49"/>
      <c r="K35" s="47"/>
      <c r="L35" s="59"/>
      <c r="M35" s="65" t="s">
        <v>41</v>
      </c>
      <c r="N35" s="47"/>
      <c r="O35" s="47"/>
      <c r="P35" s="66">
        <f>SUM(P19:P33)</f>
        <v>0</v>
      </c>
      <c r="R35" s="47"/>
      <c r="S35" s="50"/>
      <c r="T35" s="50"/>
    </row>
    <row r="36">
      <c r="A36" s="67"/>
      <c r="B36" s="47"/>
      <c r="C36" s="47"/>
      <c r="D36" s="47"/>
      <c r="E36" s="47"/>
      <c r="F36" s="47"/>
      <c r="G36" s="47"/>
      <c r="H36" s="47"/>
      <c r="I36" s="48"/>
      <c r="J36" s="49"/>
      <c r="K36" s="47"/>
      <c r="L36" s="47"/>
      <c r="M36" s="47"/>
      <c r="N36" s="47"/>
      <c r="O36" s="47"/>
      <c r="P36" s="47"/>
      <c r="Q36" s="47"/>
      <c r="R36" s="48"/>
      <c r="S36" s="50"/>
      <c r="T36" s="50"/>
    </row>
    <row r="37">
      <c r="A37" s="50"/>
      <c r="B37" s="49"/>
      <c r="C37" s="49"/>
      <c r="D37" s="49"/>
      <c r="E37" s="49"/>
      <c r="F37" s="49"/>
      <c r="G37" s="49"/>
      <c r="H37" s="49"/>
      <c r="I37" s="49"/>
      <c r="J37" s="49"/>
      <c r="K37" s="49"/>
      <c r="L37" s="49"/>
      <c r="M37" s="49"/>
      <c r="N37" s="49"/>
      <c r="O37" s="49"/>
      <c r="P37" s="49"/>
      <c r="Q37" s="49"/>
      <c r="R37" s="49"/>
      <c r="S37" s="50"/>
      <c r="T37" s="50"/>
    </row>
    <row r="38">
      <c r="A38" s="50"/>
      <c r="B38" s="49"/>
      <c r="C38" s="49"/>
      <c r="D38" s="49"/>
      <c r="E38" s="49"/>
      <c r="F38" s="49"/>
      <c r="G38" s="49"/>
      <c r="H38" s="49"/>
      <c r="I38" s="49"/>
      <c r="J38" s="49"/>
      <c r="K38" s="49"/>
      <c r="L38" s="49"/>
      <c r="M38" s="49"/>
      <c r="N38" s="49"/>
      <c r="O38" s="49"/>
      <c r="P38" s="49"/>
      <c r="Q38" s="49"/>
      <c r="R38" s="49"/>
      <c r="S38" s="50"/>
      <c r="T38" s="50"/>
    </row>
    <row r="39">
      <c r="A39" s="46"/>
      <c r="B39" s="47"/>
      <c r="C39" s="47"/>
      <c r="D39" s="47"/>
      <c r="E39" s="47"/>
      <c r="F39" s="47"/>
      <c r="G39" s="47"/>
      <c r="H39" s="47"/>
      <c r="I39" s="48"/>
      <c r="J39" s="49"/>
      <c r="K39" s="47"/>
      <c r="L39" s="47"/>
      <c r="M39" s="47"/>
      <c r="N39" s="47"/>
      <c r="O39" s="55"/>
      <c r="P39" s="68"/>
      <c r="Q39" s="68"/>
      <c r="R39" s="48"/>
      <c r="S39" s="50"/>
      <c r="T39" s="50"/>
    </row>
    <row r="40">
      <c r="A40" s="51"/>
      <c r="B40" s="47"/>
      <c r="C40" s="69" t="s">
        <v>42</v>
      </c>
      <c r="E40" s="48"/>
      <c r="F40" s="48"/>
      <c r="G40" s="48"/>
      <c r="I40" s="48"/>
      <c r="J40" s="49"/>
      <c r="K40" s="48"/>
      <c r="L40" s="70" t="s">
        <v>43</v>
      </c>
      <c r="N40" s="48"/>
      <c r="O40" s="71"/>
      <c r="P40" s="48"/>
      <c r="R40" s="47"/>
      <c r="S40" s="50"/>
      <c r="T40" s="50"/>
    </row>
    <row r="41">
      <c r="A41" s="51"/>
      <c r="B41" s="47"/>
      <c r="C41" s="72" t="s">
        <v>44</v>
      </c>
      <c r="D41" s="73"/>
      <c r="E41" s="47"/>
      <c r="F41" s="55"/>
      <c r="G41" s="74">
        <v>0.0</v>
      </c>
      <c r="H41" s="57"/>
      <c r="I41" s="47"/>
      <c r="J41" s="49"/>
      <c r="K41" s="47"/>
      <c r="L41" s="75" t="s">
        <v>45</v>
      </c>
      <c r="N41" s="47"/>
      <c r="O41" s="55"/>
      <c r="P41" s="74">
        <v>0.0</v>
      </c>
      <c r="Q41" s="57"/>
      <c r="R41" s="47"/>
      <c r="S41" s="50"/>
      <c r="T41" s="50"/>
    </row>
    <row r="42">
      <c r="A42" s="51"/>
      <c r="B42" s="47"/>
      <c r="C42" s="72" t="s">
        <v>46</v>
      </c>
      <c r="E42" s="47"/>
      <c r="F42" s="55"/>
      <c r="G42" s="74">
        <v>0.0</v>
      </c>
      <c r="H42" s="57"/>
      <c r="I42" s="47"/>
      <c r="J42" s="49"/>
      <c r="K42" s="47"/>
      <c r="L42" s="75" t="s">
        <v>47</v>
      </c>
      <c r="N42" s="47"/>
      <c r="O42" s="55"/>
      <c r="P42" s="74">
        <v>0.0</v>
      </c>
      <c r="Q42" s="57"/>
      <c r="R42" s="47"/>
      <c r="S42" s="50"/>
      <c r="T42" s="50"/>
    </row>
    <row r="43">
      <c r="A43" s="51"/>
      <c r="B43" s="47"/>
      <c r="C43" s="72" t="s">
        <v>48</v>
      </c>
      <c r="E43" s="47"/>
      <c r="F43" s="55"/>
      <c r="G43" s="74">
        <v>0.0</v>
      </c>
      <c r="H43" s="57"/>
      <c r="I43" s="47"/>
      <c r="J43" s="49"/>
      <c r="K43" s="47"/>
      <c r="L43" s="75" t="s">
        <v>49</v>
      </c>
      <c r="N43" s="47"/>
      <c r="O43" s="55"/>
      <c r="P43" s="74">
        <v>0.0</v>
      </c>
      <c r="Q43" s="57"/>
      <c r="R43" s="47"/>
      <c r="S43" s="50"/>
      <c r="T43" s="50"/>
    </row>
    <row r="44">
      <c r="A44" s="51"/>
      <c r="B44" s="47"/>
      <c r="C44" s="72" t="s">
        <v>50</v>
      </c>
      <c r="E44" s="47"/>
      <c r="F44" s="55"/>
      <c r="G44" s="74">
        <v>0.0</v>
      </c>
      <c r="H44" s="57"/>
      <c r="I44" s="47"/>
      <c r="J44" s="49"/>
      <c r="K44" s="47"/>
      <c r="L44" s="75" t="s">
        <v>51</v>
      </c>
      <c r="N44" s="47"/>
      <c r="O44" s="55"/>
      <c r="P44" s="74">
        <v>0.0</v>
      </c>
      <c r="Q44" s="57"/>
      <c r="R44" s="47"/>
      <c r="S44" s="50"/>
      <c r="T44" s="50"/>
    </row>
    <row r="45">
      <c r="A45" s="51"/>
      <c r="B45" s="47"/>
      <c r="C45" s="72" t="s">
        <v>52</v>
      </c>
      <c r="E45" s="47"/>
      <c r="F45" s="55"/>
      <c r="G45" s="74">
        <v>0.0</v>
      </c>
      <c r="H45" s="57"/>
      <c r="I45" s="47"/>
      <c r="J45" s="53"/>
      <c r="K45" s="47"/>
      <c r="L45" s="75" t="s">
        <v>53</v>
      </c>
      <c r="N45" s="47"/>
      <c r="O45" s="55"/>
      <c r="P45" s="74">
        <v>0.0</v>
      </c>
      <c r="Q45" s="57"/>
      <c r="R45" s="47"/>
      <c r="S45" s="50"/>
      <c r="T45" s="50"/>
    </row>
    <row r="46">
      <c r="A46" s="51"/>
      <c r="B46" s="47"/>
      <c r="C46" s="72" t="s">
        <v>54</v>
      </c>
      <c r="E46" s="47"/>
      <c r="F46" s="55"/>
      <c r="G46" s="74">
        <v>0.0</v>
      </c>
      <c r="H46" s="57"/>
      <c r="I46" s="47"/>
      <c r="J46" s="49"/>
      <c r="K46" s="47"/>
      <c r="L46" s="75" t="s">
        <v>55</v>
      </c>
      <c r="N46" s="47"/>
      <c r="O46" s="55"/>
      <c r="P46" s="74">
        <v>0.0</v>
      </c>
      <c r="Q46" s="57"/>
      <c r="R46" s="47"/>
      <c r="S46" s="50"/>
      <c r="T46" s="50"/>
    </row>
    <row r="47">
      <c r="A47" s="51"/>
      <c r="B47" s="47"/>
      <c r="C47" s="72" t="s">
        <v>56</v>
      </c>
      <c r="E47" s="47"/>
      <c r="F47" s="55"/>
      <c r="G47" s="74">
        <v>0.0</v>
      </c>
      <c r="H47" s="57"/>
      <c r="I47" s="47"/>
      <c r="J47" s="49"/>
      <c r="K47" s="47"/>
      <c r="L47" s="75" t="s">
        <v>57</v>
      </c>
      <c r="N47" s="47"/>
      <c r="O47" s="55"/>
      <c r="P47" s="74">
        <v>0.0</v>
      </c>
      <c r="Q47" s="57"/>
      <c r="R47" s="47"/>
      <c r="S47" s="50"/>
      <c r="T47" s="50"/>
    </row>
    <row r="48">
      <c r="A48" s="51"/>
      <c r="B48" s="47"/>
      <c r="C48" s="72" t="s">
        <v>58</v>
      </c>
      <c r="E48" s="47"/>
      <c r="F48" s="55"/>
      <c r="G48" s="74">
        <v>0.0</v>
      </c>
      <c r="H48" s="57"/>
      <c r="I48" s="47"/>
      <c r="J48" s="49"/>
      <c r="K48" s="47"/>
      <c r="L48" s="54" t="s">
        <v>59</v>
      </c>
      <c r="N48" s="47"/>
      <c r="O48" s="55"/>
      <c r="P48" s="74">
        <v>0.0</v>
      </c>
      <c r="Q48" s="57"/>
      <c r="R48" s="47"/>
      <c r="S48" s="50"/>
      <c r="T48" s="50"/>
    </row>
    <row r="49">
      <c r="A49" s="51"/>
      <c r="B49" s="47"/>
      <c r="C49" s="47"/>
      <c r="D49" s="47"/>
      <c r="E49" s="47"/>
      <c r="F49" s="47"/>
      <c r="G49" s="47"/>
      <c r="H49" s="47"/>
      <c r="I49" s="48"/>
      <c r="J49" s="49"/>
      <c r="K49" s="47"/>
      <c r="L49" s="54" t="s">
        <v>60</v>
      </c>
      <c r="N49" s="47"/>
      <c r="O49" s="55"/>
      <c r="P49" s="74">
        <v>0.0</v>
      </c>
      <c r="Q49" s="57"/>
      <c r="R49" s="47"/>
      <c r="S49" s="50"/>
      <c r="T49" s="50"/>
    </row>
    <row r="50">
      <c r="A50" s="51"/>
      <c r="B50" s="47"/>
      <c r="C50" s="47"/>
      <c r="D50" s="47"/>
      <c r="E50" s="47"/>
      <c r="F50" s="47"/>
      <c r="G50" s="47"/>
      <c r="H50" s="47"/>
      <c r="I50" s="48"/>
      <c r="J50" s="49"/>
      <c r="K50" s="47"/>
      <c r="L50" s="54" t="s">
        <v>61</v>
      </c>
      <c r="N50" s="47"/>
      <c r="O50" s="55"/>
      <c r="P50" s="74">
        <v>0.0</v>
      </c>
      <c r="Q50" s="57"/>
      <c r="R50" s="47"/>
      <c r="S50" s="50"/>
      <c r="T50" s="50"/>
    </row>
    <row r="51">
      <c r="A51" s="51"/>
      <c r="B51" s="47"/>
      <c r="C51" s="47"/>
      <c r="D51" s="47"/>
      <c r="E51" s="47"/>
      <c r="F51" s="47"/>
      <c r="G51" s="47"/>
      <c r="H51" s="47"/>
      <c r="I51" s="48"/>
      <c r="J51" s="49"/>
      <c r="K51" s="47"/>
      <c r="L51" s="54" t="s">
        <v>62</v>
      </c>
      <c r="N51" s="47"/>
      <c r="O51" s="55"/>
      <c r="P51" s="74">
        <v>0.0</v>
      </c>
      <c r="Q51" s="57"/>
      <c r="R51" s="47"/>
      <c r="S51" s="50"/>
      <c r="T51" s="50"/>
    </row>
    <row r="52">
      <c r="A52" s="51"/>
      <c r="B52" s="47"/>
      <c r="C52" s="47"/>
      <c r="D52" s="65" t="s">
        <v>41</v>
      </c>
      <c r="E52" s="47"/>
      <c r="F52" s="47"/>
      <c r="G52" s="66">
        <f>SUM(G41:H48)</f>
        <v>0</v>
      </c>
      <c r="I52" s="47"/>
      <c r="J52" s="49"/>
      <c r="K52" s="47"/>
      <c r="L52" s="75" t="s">
        <v>63</v>
      </c>
      <c r="N52" s="47"/>
      <c r="O52" s="55"/>
      <c r="P52" s="74">
        <v>0.0</v>
      </c>
      <c r="Q52" s="57"/>
      <c r="R52" s="47"/>
      <c r="S52" s="50"/>
      <c r="T52" s="50"/>
    </row>
    <row r="53">
      <c r="A53" s="67"/>
      <c r="B53" s="47"/>
      <c r="C53" s="47"/>
      <c r="D53" s="47"/>
      <c r="E53" s="47"/>
      <c r="F53" s="47"/>
      <c r="G53" s="47"/>
      <c r="H53" s="47"/>
      <c r="I53" s="48"/>
      <c r="J53" s="49"/>
      <c r="K53" s="47"/>
      <c r="L53" s="75" t="s">
        <v>64</v>
      </c>
      <c r="N53" s="47"/>
      <c r="O53" s="55"/>
      <c r="P53" s="74">
        <v>0.0</v>
      </c>
      <c r="Q53" s="57"/>
      <c r="R53" s="47"/>
      <c r="S53" s="50"/>
      <c r="T53" s="50"/>
    </row>
    <row r="54">
      <c r="A54" s="50"/>
      <c r="B54" s="49"/>
      <c r="C54" s="49"/>
      <c r="D54" s="49"/>
      <c r="E54" s="49"/>
      <c r="F54" s="49"/>
      <c r="G54" s="49"/>
      <c r="H54" s="49"/>
      <c r="I54" s="49"/>
      <c r="J54" s="49"/>
      <c r="K54" s="47"/>
      <c r="L54" s="75" t="s">
        <v>65</v>
      </c>
      <c r="N54" s="47"/>
      <c r="O54" s="55"/>
      <c r="P54" s="74">
        <v>0.0</v>
      </c>
      <c r="Q54" s="57"/>
      <c r="R54" s="47"/>
      <c r="S54" s="50"/>
      <c r="T54" s="50"/>
    </row>
    <row r="55">
      <c r="A55" s="50"/>
      <c r="B55" s="49"/>
      <c r="C55" s="49"/>
      <c r="D55" s="49"/>
      <c r="E55" s="49"/>
      <c r="F55" s="49"/>
      <c r="G55" s="49"/>
      <c r="H55" s="49"/>
      <c r="I55" s="49"/>
      <c r="J55" s="49"/>
      <c r="K55" s="47"/>
      <c r="L55" s="75" t="s">
        <v>66</v>
      </c>
      <c r="N55" s="47"/>
      <c r="O55" s="47"/>
      <c r="P55" s="74"/>
      <c r="Q55" s="57"/>
      <c r="R55" s="47"/>
      <c r="S55" s="50"/>
      <c r="T55" s="50"/>
    </row>
    <row r="56">
      <c r="A56" s="50"/>
      <c r="B56" s="76"/>
      <c r="C56" s="76"/>
      <c r="D56" s="76"/>
      <c r="E56" s="76"/>
      <c r="F56" s="76"/>
      <c r="G56" s="49"/>
      <c r="H56" s="49"/>
      <c r="I56" s="49"/>
      <c r="J56" s="49"/>
      <c r="K56" s="47"/>
      <c r="L56" s="75" t="s">
        <v>67</v>
      </c>
      <c r="N56" s="47"/>
      <c r="O56" s="55"/>
      <c r="P56" s="74">
        <v>0.0</v>
      </c>
      <c r="Q56" s="57"/>
      <c r="R56" s="47"/>
      <c r="S56" s="50"/>
      <c r="T56" s="50"/>
    </row>
    <row r="57">
      <c r="A57" s="50"/>
      <c r="B57" s="76"/>
      <c r="C57" s="76"/>
      <c r="D57" s="76"/>
      <c r="E57" s="76"/>
      <c r="F57" s="76"/>
      <c r="G57" s="49"/>
      <c r="H57" s="49"/>
      <c r="I57" s="49"/>
      <c r="J57" s="49"/>
      <c r="K57" s="47"/>
      <c r="L57" s="75" t="s">
        <v>68</v>
      </c>
      <c r="N57" s="47"/>
      <c r="O57" s="47"/>
      <c r="P57" s="74">
        <v>0.0</v>
      </c>
      <c r="Q57" s="57"/>
      <c r="R57" s="47"/>
      <c r="S57" s="50"/>
      <c r="T57" s="50"/>
    </row>
    <row r="58">
      <c r="A58" s="50"/>
      <c r="B58" s="77"/>
      <c r="C58" s="77"/>
      <c r="D58" s="76"/>
      <c r="E58" s="76"/>
      <c r="F58" s="76"/>
      <c r="G58" s="49"/>
      <c r="H58" s="49"/>
      <c r="I58" s="49"/>
      <c r="J58" s="49"/>
      <c r="K58" s="47"/>
      <c r="L58" s="75" t="s">
        <v>69</v>
      </c>
      <c r="N58" s="47"/>
      <c r="O58" s="47"/>
      <c r="P58" s="74">
        <v>0.0</v>
      </c>
      <c r="Q58" s="57"/>
      <c r="R58" s="47"/>
      <c r="S58" s="50"/>
      <c r="T58" s="50"/>
    </row>
    <row r="59">
      <c r="A59" s="50"/>
      <c r="B59" s="77" t="str">
        <f>C18</f>
        <v>Housing &amp; Utilities - 45%</v>
      </c>
      <c r="C59" s="78">
        <f>G35</f>
        <v>0</v>
      </c>
      <c r="D59" s="76"/>
      <c r="E59" s="76"/>
      <c r="F59" s="76"/>
      <c r="G59" s="49"/>
      <c r="H59" s="49"/>
      <c r="I59" s="49"/>
      <c r="J59" s="49"/>
      <c r="K59" s="47"/>
      <c r="L59" s="75" t="s">
        <v>70</v>
      </c>
      <c r="N59" s="47"/>
      <c r="O59" s="47"/>
      <c r="P59" s="74">
        <v>0.0</v>
      </c>
      <c r="Q59" s="57"/>
      <c r="R59" s="47"/>
      <c r="S59" s="50"/>
      <c r="T59" s="50"/>
    </row>
    <row r="60">
      <c r="A60" s="50"/>
      <c r="B60" s="77" t="str">
        <f>C40</f>
        <v>Work &amp; Transportation - 15%</v>
      </c>
      <c r="C60" s="78">
        <f>G52</f>
        <v>0</v>
      </c>
      <c r="D60" s="76"/>
      <c r="E60" s="76"/>
      <c r="F60" s="76"/>
      <c r="G60" s="49"/>
      <c r="H60" s="49"/>
      <c r="I60" s="49"/>
      <c r="J60" s="49"/>
      <c r="K60" s="47"/>
      <c r="L60" s="75" t="s">
        <v>71</v>
      </c>
      <c r="N60" s="47"/>
      <c r="O60" s="47"/>
      <c r="P60" s="74">
        <v>0.0</v>
      </c>
      <c r="Q60" s="57"/>
      <c r="R60" s="47"/>
      <c r="S60" s="50"/>
      <c r="T60" s="50"/>
    </row>
    <row r="61">
      <c r="A61" s="50"/>
      <c r="B61" s="77" t="str">
        <f>L18</f>
        <v>Living - 20%</v>
      </c>
      <c r="C61" s="78">
        <f>P35</f>
        <v>0</v>
      </c>
      <c r="D61" s="76"/>
      <c r="E61" s="76"/>
      <c r="F61" s="76"/>
      <c r="G61" s="49"/>
      <c r="H61" s="49"/>
      <c r="I61" s="49"/>
      <c r="J61" s="49"/>
      <c r="K61" s="47"/>
      <c r="L61" s="75" t="s">
        <v>72</v>
      </c>
      <c r="N61" s="47"/>
      <c r="O61" s="47"/>
      <c r="P61" s="74">
        <v>0.0</v>
      </c>
      <c r="Q61" s="57"/>
      <c r="R61" s="47"/>
      <c r="S61" s="50"/>
      <c r="T61" s="50"/>
    </row>
    <row r="62">
      <c r="A62" s="50"/>
      <c r="B62" s="77" t="str">
        <f>L40</f>
        <v>Personal / Debts / Savings - 20%</v>
      </c>
      <c r="C62" s="78">
        <f>P64</f>
        <v>0</v>
      </c>
      <c r="D62" s="76"/>
      <c r="E62" s="76"/>
      <c r="F62" s="76"/>
      <c r="G62" s="49"/>
      <c r="H62" s="49"/>
      <c r="I62" s="49"/>
      <c r="J62" s="49"/>
      <c r="K62" s="47"/>
      <c r="L62" s="47"/>
      <c r="M62" s="47"/>
      <c r="N62" s="47"/>
      <c r="O62" s="55"/>
      <c r="P62" s="68"/>
      <c r="Q62" s="68"/>
      <c r="R62" s="48"/>
      <c r="S62" s="50"/>
      <c r="T62" s="50"/>
    </row>
    <row r="63">
      <c r="A63" s="50"/>
      <c r="B63" s="76"/>
      <c r="C63" s="76"/>
      <c r="D63" s="76"/>
      <c r="E63" s="76"/>
      <c r="F63" s="76"/>
      <c r="G63" s="49"/>
      <c r="H63" s="49"/>
      <c r="I63" s="49"/>
      <c r="J63" s="49"/>
      <c r="K63" s="47"/>
      <c r="L63" s="47"/>
      <c r="M63" s="47"/>
      <c r="N63" s="47"/>
      <c r="O63" s="55"/>
      <c r="P63" s="68"/>
      <c r="Q63" s="68"/>
      <c r="R63" s="48"/>
      <c r="S63" s="50"/>
      <c r="T63" s="50"/>
    </row>
    <row r="64">
      <c r="A64" s="50"/>
      <c r="B64" s="76"/>
      <c r="C64" s="76"/>
      <c r="D64" s="76"/>
      <c r="E64" s="76"/>
      <c r="F64" s="76"/>
      <c r="G64" s="49"/>
      <c r="H64" s="49"/>
      <c r="I64" s="49"/>
      <c r="J64" s="49"/>
      <c r="K64" s="47"/>
      <c r="L64" s="47"/>
      <c r="M64" s="65" t="s">
        <v>41</v>
      </c>
      <c r="N64" s="47"/>
      <c r="O64" s="47"/>
      <c r="P64" s="66">
        <f>SUM(P41:Q61)</f>
        <v>0</v>
      </c>
      <c r="R64" s="48"/>
      <c r="S64" s="50"/>
      <c r="T64" s="50"/>
    </row>
    <row r="65">
      <c r="A65" s="50"/>
      <c r="B65" s="76"/>
      <c r="C65" s="76"/>
      <c r="D65" s="76"/>
      <c r="E65" s="76"/>
      <c r="F65" s="76"/>
      <c r="G65" s="49"/>
      <c r="H65" s="49"/>
      <c r="I65" s="49"/>
      <c r="J65" s="49"/>
      <c r="K65" s="47"/>
      <c r="L65" s="47"/>
      <c r="M65" s="47"/>
      <c r="N65" s="47"/>
      <c r="O65" s="55"/>
      <c r="P65" s="68"/>
      <c r="Q65" s="68"/>
      <c r="R65" s="48"/>
      <c r="S65" s="50"/>
      <c r="T65" s="50"/>
    </row>
    <row r="66">
      <c r="A66" s="50"/>
      <c r="B66" s="76"/>
      <c r="C66" s="76"/>
      <c r="D66" s="76"/>
      <c r="E66" s="76"/>
      <c r="F66" s="76"/>
      <c r="G66" s="49"/>
      <c r="H66" s="49"/>
      <c r="I66" s="49"/>
      <c r="J66" s="49"/>
      <c r="K66" s="79"/>
      <c r="L66" s="79"/>
      <c r="M66" s="79"/>
      <c r="N66" s="79"/>
      <c r="O66" s="79"/>
      <c r="P66" s="79"/>
      <c r="Q66" s="79"/>
      <c r="R66" s="79"/>
      <c r="S66" s="50"/>
      <c r="T66" s="50"/>
    </row>
    <row r="67">
      <c r="A67" s="50"/>
      <c r="B67" s="76"/>
      <c r="C67" s="76"/>
      <c r="D67" s="76"/>
      <c r="E67" s="76"/>
      <c r="F67" s="76"/>
      <c r="G67" s="49"/>
      <c r="H67" s="49"/>
      <c r="I67" s="49"/>
      <c r="J67" s="49"/>
      <c r="K67" s="79"/>
      <c r="L67" s="79"/>
      <c r="M67" s="79"/>
      <c r="N67" s="79"/>
      <c r="O67" s="79"/>
      <c r="P67" s="79"/>
      <c r="Q67" s="79"/>
      <c r="R67" s="79"/>
      <c r="S67" s="50"/>
      <c r="T67" s="50"/>
    </row>
    <row r="68">
      <c r="A68" s="50"/>
      <c r="B68" s="76"/>
      <c r="C68" s="76"/>
      <c r="D68" s="76"/>
      <c r="E68" s="76"/>
      <c r="F68" s="76"/>
      <c r="G68" s="49"/>
      <c r="H68" s="49"/>
      <c r="I68" s="49"/>
      <c r="J68" s="49"/>
      <c r="K68" s="80"/>
      <c r="L68" s="80"/>
      <c r="M68" s="80"/>
      <c r="N68" s="80"/>
      <c r="O68" s="80"/>
      <c r="P68" s="80"/>
      <c r="Q68" s="80"/>
      <c r="R68" s="80"/>
      <c r="S68" s="50"/>
      <c r="T68" s="50"/>
    </row>
    <row r="69">
      <c r="A69" s="50"/>
      <c r="B69" s="76"/>
      <c r="C69" s="76"/>
      <c r="D69" s="76"/>
      <c r="E69" s="76"/>
      <c r="F69" s="76"/>
      <c r="G69" s="49"/>
      <c r="H69" s="49"/>
      <c r="I69" s="49"/>
      <c r="J69" s="49"/>
      <c r="K69" s="80"/>
      <c r="L69" s="81" t="s">
        <v>73</v>
      </c>
      <c r="M69" s="82"/>
      <c r="N69" s="82"/>
      <c r="O69" s="80"/>
      <c r="P69" s="80"/>
      <c r="Q69" s="80"/>
      <c r="R69" s="80"/>
      <c r="S69" s="50"/>
      <c r="T69" s="50"/>
    </row>
    <row r="70">
      <c r="A70" s="50"/>
      <c r="B70" s="76"/>
      <c r="C70" s="76"/>
      <c r="D70" s="76"/>
      <c r="E70" s="76"/>
      <c r="F70" s="76"/>
      <c r="G70" s="49"/>
      <c r="H70" s="49"/>
      <c r="I70" s="49"/>
      <c r="J70" s="49"/>
      <c r="K70" s="80"/>
      <c r="L70" s="82"/>
      <c r="M70" s="82"/>
      <c r="N70" s="82"/>
      <c r="O70" s="80"/>
      <c r="P70" s="80"/>
      <c r="Q70" s="80"/>
      <c r="R70" s="80"/>
      <c r="S70" s="50"/>
      <c r="T70" s="50"/>
    </row>
    <row r="71">
      <c r="A71" s="50"/>
      <c r="B71" s="76"/>
      <c r="C71" s="76"/>
      <c r="D71" s="76"/>
      <c r="E71" s="76"/>
      <c r="F71" s="76"/>
      <c r="G71" s="49"/>
      <c r="H71" s="49"/>
      <c r="I71" s="49"/>
      <c r="J71" s="49"/>
      <c r="K71" s="80"/>
      <c r="L71" s="83" t="s">
        <v>74</v>
      </c>
      <c r="O71" s="80"/>
      <c r="P71" s="84">
        <f>SUM(C13,G13,K13,O13)</f>
        <v>0</v>
      </c>
      <c r="R71" s="80"/>
      <c r="S71" s="50"/>
      <c r="T71" s="50"/>
    </row>
    <row r="72">
      <c r="A72" s="50"/>
      <c r="B72" s="76"/>
      <c r="C72" s="76"/>
      <c r="D72" s="76"/>
      <c r="E72" s="76"/>
      <c r="F72" s="76"/>
      <c r="G72" s="49"/>
      <c r="H72" s="49"/>
      <c r="I72" s="49"/>
      <c r="J72" s="49"/>
      <c r="K72" s="80"/>
      <c r="L72" s="82"/>
      <c r="M72" s="82"/>
      <c r="N72" s="82"/>
      <c r="O72" s="80"/>
      <c r="P72" s="82"/>
      <c r="Q72" s="82"/>
      <c r="R72" s="80"/>
      <c r="S72" s="50"/>
      <c r="T72" s="50"/>
    </row>
    <row r="73">
      <c r="A73" s="50"/>
      <c r="B73" s="76"/>
      <c r="C73" s="76"/>
      <c r="D73" s="76"/>
      <c r="E73" s="76"/>
      <c r="F73" s="76"/>
      <c r="G73" s="49"/>
      <c r="H73" s="49"/>
      <c r="I73" s="49"/>
      <c r="J73" s="49"/>
      <c r="K73" s="80"/>
      <c r="L73" s="83" t="s">
        <v>75</v>
      </c>
      <c r="O73" s="80"/>
      <c r="P73" s="84">
        <f>SUM((G35+G52+P35+P64) * -1)</f>
        <v>0</v>
      </c>
      <c r="R73" s="80"/>
      <c r="S73" s="50"/>
      <c r="T73" s="50"/>
    </row>
    <row r="74">
      <c r="A74" s="50"/>
      <c r="B74" s="49"/>
      <c r="C74" s="49"/>
      <c r="D74" s="49"/>
      <c r="E74" s="49"/>
      <c r="F74" s="49"/>
      <c r="G74" s="49"/>
      <c r="H74" s="49"/>
      <c r="I74" s="49"/>
      <c r="J74" s="49"/>
      <c r="K74" s="80"/>
      <c r="L74" s="80"/>
      <c r="M74" s="80"/>
      <c r="N74" s="80"/>
      <c r="O74" s="80"/>
      <c r="P74" s="80"/>
      <c r="Q74" s="80"/>
      <c r="R74" s="80"/>
      <c r="S74" s="50"/>
      <c r="T74" s="50"/>
    </row>
    <row r="75" ht="31.5" customHeight="1">
      <c r="A75" s="60"/>
      <c r="B75" s="53"/>
      <c r="C75" s="53"/>
      <c r="D75" s="53"/>
      <c r="E75" s="53"/>
      <c r="F75" s="53"/>
      <c r="G75" s="53"/>
      <c r="H75" s="53"/>
      <c r="I75" s="53"/>
      <c r="J75" s="53"/>
      <c r="K75" s="80"/>
      <c r="L75" s="85" t="s">
        <v>76</v>
      </c>
      <c r="O75" s="86"/>
      <c r="P75" s="87">
        <f>SUM(P71 + P73)</f>
        <v>0</v>
      </c>
      <c r="R75" s="80"/>
      <c r="S75" s="60"/>
      <c r="T75" s="60"/>
    </row>
    <row r="76">
      <c r="A76" s="60"/>
      <c r="B76" s="53"/>
      <c r="C76" s="53"/>
      <c r="D76" s="53"/>
      <c r="E76" s="53"/>
      <c r="F76" s="53"/>
      <c r="G76" s="53"/>
      <c r="H76" s="53"/>
      <c r="I76" s="53"/>
      <c r="J76" s="53"/>
      <c r="K76" s="80"/>
      <c r="L76" s="80"/>
      <c r="M76" s="80"/>
      <c r="N76" s="80"/>
      <c r="O76" s="80"/>
      <c r="P76" s="80"/>
      <c r="Q76" s="80"/>
      <c r="R76" s="80"/>
      <c r="S76" s="60"/>
      <c r="T76" s="60"/>
    </row>
    <row r="77">
      <c r="A77" s="60"/>
      <c r="B77" s="53"/>
      <c r="C77" s="53"/>
      <c r="D77" s="53"/>
      <c r="E77" s="53"/>
      <c r="F77" s="53"/>
      <c r="G77" s="53"/>
      <c r="H77" s="53"/>
      <c r="I77" s="53"/>
      <c r="J77" s="53"/>
      <c r="K77" s="80"/>
      <c r="L77" s="80"/>
      <c r="M77" s="80"/>
      <c r="N77" s="80"/>
      <c r="O77" s="80"/>
      <c r="P77" s="80"/>
      <c r="Q77" s="80"/>
      <c r="R77" s="80"/>
      <c r="S77" s="60"/>
      <c r="T77" s="60"/>
    </row>
    <row r="78">
      <c r="A78" s="60"/>
      <c r="B78" s="53"/>
      <c r="C78" s="53"/>
      <c r="D78" s="53"/>
      <c r="E78" s="53"/>
      <c r="F78" s="53"/>
      <c r="G78" s="53"/>
      <c r="H78" s="53"/>
      <c r="I78" s="53"/>
      <c r="J78" s="53"/>
      <c r="K78" s="80"/>
      <c r="L78" s="80"/>
      <c r="M78" s="80"/>
      <c r="N78" s="80"/>
      <c r="O78" s="80"/>
      <c r="P78" s="80"/>
      <c r="Q78" s="80"/>
      <c r="R78" s="80"/>
      <c r="S78" s="60"/>
      <c r="T78" s="60"/>
    </row>
    <row r="79">
      <c r="A79" s="60"/>
      <c r="B79" s="60"/>
      <c r="C79" s="60"/>
      <c r="D79" s="60"/>
      <c r="E79" s="60"/>
      <c r="F79" s="60"/>
      <c r="G79" s="60"/>
      <c r="H79" s="60"/>
      <c r="I79" s="60"/>
      <c r="J79" s="60"/>
      <c r="K79" s="60"/>
      <c r="L79" s="60"/>
      <c r="M79" s="60"/>
      <c r="N79" s="60"/>
      <c r="O79" s="60"/>
      <c r="P79" s="60"/>
      <c r="Q79" s="60"/>
      <c r="R79" s="60"/>
      <c r="S79" s="60"/>
      <c r="T79" s="60"/>
    </row>
    <row r="80">
      <c r="A80" s="60"/>
      <c r="B80" s="60"/>
      <c r="C80" s="60"/>
      <c r="D80" s="60"/>
      <c r="E80" s="60"/>
      <c r="F80" s="60"/>
      <c r="G80" s="60"/>
      <c r="H80" s="60"/>
      <c r="I80" s="60"/>
      <c r="J80" s="60"/>
      <c r="K80" s="60"/>
      <c r="L80" s="60"/>
      <c r="M80" s="60"/>
      <c r="N80" s="60"/>
      <c r="O80" s="60"/>
      <c r="P80" s="60"/>
      <c r="Q80" s="60"/>
      <c r="R80" s="60"/>
      <c r="S80" s="60"/>
      <c r="T80" s="60"/>
    </row>
    <row r="81">
      <c r="A81" s="60"/>
      <c r="B81" s="60"/>
      <c r="C81" s="60"/>
      <c r="D81" s="60"/>
      <c r="E81" s="60"/>
      <c r="F81" s="60"/>
      <c r="G81" s="60"/>
      <c r="H81" s="60"/>
      <c r="I81" s="60"/>
      <c r="J81" s="60"/>
      <c r="K81" s="60"/>
      <c r="L81" s="60"/>
      <c r="M81" s="60"/>
      <c r="N81" s="60"/>
      <c r="O81" s="60"/>
      <c r="P81" s="60"/>
      <c r="Q81" s="60"/>
      <c r="R81" s="60"/>
      <c r="S81" s="60"/>
      <c r="T81" s="60"/>
    </row>
    <row r="82">
      <c r="A82" s="46"/>
      <c r="B82" s="88"/>
      <c r="C82" s="88"/>
      <c r="D82" s="88"/>
      <c r="E82" s="88"/>
      <c r="F82" s="88"/>
      <c r="G82" s="88"/>
      <c r="H82" s="88"/>
      <c r="I82" s="88"/>
      <c r="J82" s="88"/>
      <c r="K82" s="88"/>
      <c r="L82" s="88"/>
      <c r="M82" s="88"/>
      <c r="N82" s="88"/>
      <c r="O82" s="88"/>
      <c r="P82" s="88"/>
      <c r="Q82" s="88"/>
      <c r="R82" s="88"/>
      <c r="S82" s="50"/>
      <c r="T82" s="50"/>
    </row>
    <row r="83">
      <c r="A83" s="51"/>
      <c r="B83" s="88"/>
      <c r="C83" s="89" t="s">
        <v>77</v>
      </c>
      <c r="D83" s="57"/>
      <c r="E83" s="57"/>
      <c r="F83" s="57"/>
      <c r="G83" s="57"/>
      <c r="H83" s="57"/>
      <c r="I83" s="57"/>
      <c r="J83" s="57"/>
      <c r="K83" s="57"/>
      <c r="L83" s="57"/>
      <c r="M83" s="57"/>
      <c r="N83" s="57"/>
      <c r="O83" s="57"/>
      <c r="P83" s="57"/>
      <c r="Q83" s="57"/>
      <c r="R83" s="88"/>
      <c r="S83" s="50"/>
      <c r="T83" s="50"/>
    </row>
    <row r="84">
      <c r="A84" s="51"/>
      <c r="B84" s="88"/>
      <c r="C84" s="90"/>
      <c r="D84" s="57"/>
      <c r="E84" s="57"/>
      <c r="F84" s="57"/>
      <c r="G84" s="57"/>
      <c r="H84" s="57"/>
      <c r="I84" s="57"/>
      <c r="J84" s="57"/>
      <c r="K84" s="57"/>
      <c r="L84" s="57"/>
      <c r="M84" s="57"/>
      <c r="N84" s="57"/>
      <c r="O84" s="57"/>
      <c r="P84" s="57"/>
      <c r="Q84" s="57"/>
      <c r="R84" s="88"/>
      <c r="S84" s="50"/>
      <c r="T84" s="50"/>
    </row>
    <row r="85">
      <c r="A85" s="51"/>
      <c r="B85" s="88"/>
      <c r="C85" s="90"/>
      <c r="D85" s="57"/>
      <c r="E85" s="57"/>
      <c r="F85" s="57"/>
      <c r="G85" s="57"/>
      <c r="H85" s="57"/>
      <c r="I85" s="57"/>
      <c r="J85" s="57"/>
      <c r="K85" s="57"/>
      <c r="L85" s="57"/>
      <c r="M85" s="57"/>
      <c r="N85" s="57"/>
      <c r="O85" s="57"/>
      <c r="P85" s="57"/>
      <c r="Q85" s="57"/>
      <c r="R85" s="88"/>
      <c r="S85" s="50"/>
      <c r="T85" s="50"/>
    </row>
    <row r="86">
      <c r="A86" s="51"/>
      <c r="B86" s="88"/>
      <c r="C86" s="90"/>
      <c r="D86" s="57"/>
      <c r="E86" s="57"/>
      <c r="F86" s="57"/>
      <c r="G86" s="57"/>
      <c r="H86" s="57"/>
      <c r="I86" s="57"/>
      <c r="J86" s="57"/>
      <c r="K86" s="57"/>
      <c r="L86" s="57"/>
      <c r="M86" s="57"/>
      <c r="N86" s="57"/>
      <c r="O86" s="57"/>
      <c r="P86" s="57"/>
      <c r="Q86" s="57"/>
      <c r="R86" s="88"/>
      <c r="S86" s="50"/>
      <c r="T86" s="50"/>
    </row>
    <row r="87">
      <c r="A87" s="51"/>
      <c r="B87" s="88"/>
      <c r="C87" s="90"/>
      <c r="D87" s="57"/>
      <c r="E87" s="57"/>
      <c r="F87" s="57"/>
      <c r="G87" s="57"/>
      <c r="H87" s="57"/>
      <c r="I87" s="57"/>
      <c r="J87" s="57"/>
      <c r="K87" s="57"/>
      <c r="L87" s="57"/>
      <c r="M87" s="57"/>
      <c r="N87" s="57"/>
      <c r="O87" s="57"/>
      <c r="P87" s="57"/>
      <c r="Q87" s="57"/>
      <c r="R87" s="88"/>
      <c r="S87" s="50"/>
      <c r="T87" s="50"/>
    </row>
    <row r="88">
      <c r="A88" s="51"/>
      <c r="B88" s="88"/>
      <c r="C88" s="90"/>
      <c r="D88" s="57"/>
      <c r="E88" s="57"/>
      <c r="F88" s="57"/>
      <c r="G88" s="57"/>
      <c r="H88" s="57"/>
      <c r="I88" s="57"/>
      <c r="J88" s="57"/>
      <c r="K88" s="57"/>
      <c r="L88" s="57"/>
      <c r="M88" s="57"/>
      <c r="N88" s="57"/>
      <c r="O88" s="57"/>
      <c r="P88" s="57"/>
      <c r="Q88" s="57"/>
      <c r="R88" s="88"/>
      <c r="S88" s="50"/>
      <c r="T88" s="50"/>
    </row>
    <row r="89">
      <c r="A89" s="51"/>
      <c r="B89" s="88"/>
      <c r="C89" s="90"/>
      <c r="D89" s="57"/>
      <c r="E89" s="57"/>
      <c r="F89" s="57"/>
      <c r="G89" s="57"/>
      <c r="H89" s="57"/>
      <c r="I89" s="57"/>
      <c r="J89" s="57"/>
      <c r="K89" s="57"/>
      <c r="L89" s="57"/>
      <c r="M89" s="57"/>
      <c r="N89" s="57"/>
      <c r="O89" s="57"/>
      <c r="P89" s="57"/>
      <c r="Q89" s="57"/>
      <c r="R89" s="88"/>
      <c r="S89" s="50"/>
      <c r="T89" s="50"/>
    </row>
    <row r="90">
      <c r="A90" s="51"/>
      <c r="B90" s="88"/>
      <c r="C90" s="90"/>
      <c r="D90" s="57"/>
      <c r="E90" s="57"/>
      <c r="F90" s="57"/>
      <c r="G90" s="57"/>
      <c r="H90" s="57"/>
      <c r="I90" s="57"/>
      <c r="J90" s="57"/>
      <c r="K90" s="57"/>
      <c r="L90" s="57"/>
      <c r="M90" s="57"/>
      <c r="N90" s="57"/>
      <c r="O90" s="57"/>
      <c r="P90" s="57"/>
      <c r="Q90" s="57"/>
      <c r="R90" s="88"/>
      <c r="S90" s="50"/>
      <c r="T90" s="50"/>
    </row>
    <row r="91">
      <c r="A91" s="51"/>
      <c r="B91" s="88"/>
      <c r="C91" s="90"/>
      <c r="D91" s="57"/>
      <c r="E91" s="57"/>
      <c r="F91" s="57"/>
      <c r="G91" s="57"/>
      <c r="H91" s="57"/>
      <c r="I91" s="57"/>
      <c r="J91" s="57"/>
      <c r="K91" s="57"/>
      <c r="L91" s="57"/>
      <c r="M91" s="57"/>
      <c r="N91" s="57"/>
      <c r="O91" s="57"/>
      <c r="P91" s="57"/>
      <c r="Q91" s="57"/>
      <c r="R91" s="88"/>
      <c r="S91" s="50"/>
      <c r="T91" s="50"/>
    </row>
    <row r="92">
      <c r="A92" s="51"/>
      <c r="B92" s="88"/>
      <c r="C92" s="90"/>
      <c r="D92" s="57"/>
      <c r="E92" s="57"/>
      <c r="F92" s="57"/>
      <c r="G92" s="57"/>
      <c r="H92" s="57"/>
      <c r="I92" s="57"/>
      <c r="J92" s="57"/>
      <c r="K92" s="57"/>
      <c r="L92" s="57"/>
      <c r="M92" s="57"/>
      <c r="N92" s="57"/>
      <c r="O92" s="57"/>
      <c r="P92" s="57"/>
      <c r="Q92" s="57"/>
      <c r="R92" s="88"/>
      <c r="S92" s="50"/>
      <c r="T92" s="50"/>
    </row>
    <row r="93">
      <c r="A93" s="51"/>
      <c r="B93" s="88"/>
      <c r="C93" s="90"/>
      <c r="D93" s="57"/>
      <c r="E93" s="57"/>
      <c r="F93" s="57"/>
      <c r="G93" s="57"/>
      <c r="H93" s="57"/>
      <c r="I93" s="57"/>
      <c r="J93" s="57"/>
      <c r="K93" s="57"/>
      <c r="L93" s="57"/>
      <c r="M93" s="57"/>
      <c r="N93" s="57"/>
      <c r="O93" s="57"/>
      <c r="P93" s="57"/>
      <c r="Q93" s="57"/>
      <c r="R93" s="88"/>
      <c r="S93" s="50"/>
      <c r="T93" s="50"/>
    </row>
    <row r="94">
      <c r="A94" s="51"/>
      <c r="B94" s="88"/>
      <c r="C94" s="90"/>
      <c r="D94" s="57"/>
      <c r="E94" s="57"/>
      <c r="F94" s="57"/>
      <c r="G94" s="57"/>
      <c r="H94" s="57"/>
      <c r="I94" s="57"/>
      <c r="J94" s="57"/>
      <c r="K94" s="57"/>
      <c r="L94" s="57"/>
      <c r="M94" s="57"/>
      <c r="N94" s="57"/>
      <c r="O94" s="57"/>
      <c r="P94" s="57"/>
      <c r="Q94" s="57"/>
      <c r="R94" s="88"/>
      <c r="S94" s="50"/>
      <c r="T94" s="50"/>
    </row>
    <row r="95">
      <c r="A95" s="51"/>
      <c r="B95" s="88"/>
      <c r="C95" s="90"/>
      <c r="D95" s="57"/>
      <c r="E95" s="57"/>
      <c r="F95" s="57"/>
      <c r="G95" s="57"/>
      <c r="H95" s="57"/>
      <c r="I95" s="57"/>
      <c r="J95" s="57"/>
      <c r="K95" s="57"/>
      <c r="L95" s="57"/>
      <c r="M95" s="57"/>
      <c r="N95" s="57"/>
      <c r="O95" s="57"/>
      <c r="P95" s="57"/>
      <c r="Q95" s="57"/>
      <c r="R95" s="88"/>
      <c r="S95" s="50"/>
      <c r="T95" s="50"/>
    </row>
    <row r="96">
      <c r="A96" s="51"/>
      <c r="B96" s="88"/>
      <c r="C96" s="90"/>
      <c r="D96" s="57"/>
      <c r="E96" s="57"/>
      <c r="F96" s="57"/>
      <c r="G96" s="57"/>
      <c r="H96" s="57"/>
      <c r="I96" s="57"/>
      <c r="J96" s="57"/>
      <c r="K96" s="57"/>
      <c r="L96" s="57"/>
      <c r="M96" s="57"/>
      <c r="N96" s="57"/>
      <c r="O96" s="57"/>
      <c r="P96" s="57"/>
      <c r="Q96" s="57"/>
      <c r="R96" s="88"/>
      <c r="S96" s="50"/>
      <c r="T96" s="50"/>
    </row>
    <row r="97">
      <c r="A97" s="51"/>
      <c r="B97" s="88"/>
      <c r="C97" s="90"/>
      <c r="D97" s="57"/>
      <c r="E97" s="57"/>
      <c r="F97" s="57"/>
      <c r="G97" s="57"/>
      <c r="H97" s="57"/>
      <c r="I97" s="57"/>
      <c r="J97" s="57"/>
      <c r="K97" s="57"/>
      <c r="L97" s="57"/>
      <c r="M97" s="57"/>
      <c r="N97" s="57"/>
      <c r="O97" s="57"/>
      <c r="P97" s="57"/>
      <c r="Q97" s="57"/>
      <c r="R97" s="88"/>
      <c r="S97" s="50"/>
      <c r="T97" s="50"/>
    </row>
    <row r="98">
      <c r="A98" s="51"/>
      <c r="B98" s="88"/>
      <c r="C98" s="88"/>
      <c r="D98" s="88"/>
      <c r="E98" s="88"/>
      <c r="F98" s="88"/>
      <c r="G98" s="88"/>
      <c r="H98" s="88"/>
      <c r="I98" s="88"/>
      <c r="J98" s="88"/>
      <c r="K98" s="88"/>
      <c r="L98" s="88"/>
      <c r="M98" s="88"/>
      <c r="N98" s="88"/>
      <c r="O98" s="88"/>
      <c r="P98" s="88"/>
      <c r="Q98" s="88"/>
      <c r="R98" s="88"/>
      <c r="S98" s="50"/>
      <c r="T98" s="50"/>
    </row>
    <row r="99">
      <c r="S99" s="60"/>
      <c r="T99" s="60"/>
    </row>
  </sheetData>
  <mergeCells count="148">
    <mergeCell ref="P27:Q27"/>
    <mergeCell ref="P28:Q28"/>
    <mergeCell ref="P20:Q20"/>
    <mergeCell ref="P21:Q21"/>
    <mergeCell ref="P22:Q22"/>
    <mergeCell ref="P23:Q23"/>
    <mergeCell ref="P24:Q24"/>
    <mergeCell ref="P25:Q25"/>
    <mergeCell ref="P26:Q26"/>
    <mergeCell ref="C23:D23"/>
    <mergeCell ref="C24:D24"/>
    <mergeCell ref="C25:D25"/>
    <mergeCell ref="C26:D26"/>
    <mergeCell ref="C27:D27"/>
    <mergeCell ref="C28:D28"/>
    <mergeCell ref="C29:D29"/>
    <mergeCell ref="G24:H24"/>
    <mergeCell ref="G25:H25"/>
    <mergeCell ref="G26:H26"/>
    <mergeCell ref="G27:H27"/>
    <mergeCell ref="G28:H28"/>
    <mergeCell ref="G29:H29"/>
    <mergeCell ref="G35:H35"/>
    <mergeCell ref="L42:M42"/>
    <mergeCell ref="L43:M43"/>
    <mergeCell ref="G40:H40"/>
    <mergeCell ref="L40:M40"/>
    <mergeCell ref="P40:Q40"/>
    <mergeCell ref="G41:H41"/>
    <mergeCell ref="L41:M41"/>
    <mergeCell ref="G42:H42"/>
    <mergeCell ref="G43:H43"/>
    <mergeCell ref="P43:Q43"/>
    <mergeCell ref="C45:D45"/>
    <mergeCell ref="C46:D46"/>
    <mergeCell ref="C47:D47"/>
    <mergeCell ref="C48:D48"/>
    <mergeCell ref="C30:D30"/>
    <mergeCell ref="C31:D31"/>
    <mergeCell ref="C32:D32"/>
    <mergeCell ref="C33:D33"/>
    <mergeCell ref="C34:D34"/>
    <mergeCell ref="C40:D40"/>
    <mergeCell ref="C42:D42"/>
    <mergeCell ref="P41:Q41"/>
    <mergeCell ref="P42:Q42"/>
    <mergeCell ref="P44:Q44"/>
    <mergeCell ref="P45:Q45"/>
    <mergeCell ref="P46:Q46"/>
    <mergeCell ref="P47:Q47"/>
    <mergeCell ref="P48:Q48"/>
    <mergeCell ref="P49:Q49"/>
    <mergeCell ref="P50:Q50"/>
    <mergeCell ref="P52:Q52"/>
    <mergeCell ref="P53:Q53"/>
    <mergeCell ref="P54:Q54"/>
    <mergeCell ref="P55:Q55"/>
    <mergeCell ref="P56:Q56"/>
    <mergeCell ref="P73:Q73"/>
    <mergeCell ref="P75:Q75"/>
    <mergeCell ref="P57:Q57"/>
    <mergeCell ref="P58:Q58"/>
    <mergeCell ref="P59:Q59"/>
    <mergeCell ref="P60:Q60"/>
    <mergeCell ref="P61:Q61"/>
    <mergeCell ref="P64:Q64"/>
    <mergeCell ref="P71:Q71"/>
    <mergeCell ref="G46:H46"/>
    <mergeCell ref="G47:H47"/>
    <mergeCell ref="L47:M47"/>
    <mergeCell ref="G48:H48"/>
    <mergeCell ref="L48:M48"/>
    <mergeCell ref="L49:M49"/>
    <mergeCell ref="G52:H52"/>
    <mergeCell ref="L50:M50"/>
    <mergeCell ref="L52:M52"/>
    <mergeCell ref="L53:M53"/>
    <mergeCell ref="L54:M54"/>
    <mergeCell ref="L55:M55"/>
    <mergeCell ref="L56:M56"/>
    <mergeCell ref="L57:M57"/>
    <mergeCell ref="L58:M58"/>
    <mergeCell ref="L59:M59"/>
    <mergeCell ref="L60:M60"/>
    <mergeCell ref="L61:M61"/>
    <mergeCell ref="L71:N71"/>
    <mergeCell ref="L73:N73"/>
    <mergeCell ref="L75:N75"/>
    <mergeCell ref="C90:Q90"/>
    <mergeCell ref="C91:Q91"/>
    <mergeCell ref="C92:Q92"/>
    <mergeCell ref="C93:Q93"/>
    <mergeCell ref="C94:Q94"/>
    <mergeCell ref="C95:Q95"/>
    <mergeCell ref="C96:Q96"/>
    <mergeCell ref="C97:Q97"/>
    <mergeCell ref="C83:Q83"/>
    <mergeCell ref="C84:Q84"/>
    <mergeCell ref="C85:Q85"/>
    <mergeCell ref="C86:Q86"/>
    <mergeCell ref="C87:Q87"/>
    <mergeCell ref="C88:Q88"/>
    <mergeCell ref="C89:Q89"/>
    <mergeCell ref="A1:A5"/>
    <mergeCell ref="B1:C5"/>
    <mergeCell ref="D1:R4"/>
    <mergeCell ref="D5:R5"/>
    <mergeCell ref="B7:F7"/>
    <mergeCell ref="H7:O7"/>
    <mergeCell ref="H8:O8"/>
    <mergeCell ref="O12:P12"/>
    <mergeCell ref="O13:P13"/>
    <mergeCell ref="P29:Q29"/>
    <mergeCell ref="P30:Q30"/>
    <mergeCell ref="P31:Q31"/>
    <mergeCell ref="P32:Q32"/>
    <mergeCell ref="P33:Q33"/>
    <mergeCell ref="P35:Q35"/>
    <mergeCell ref="B8:F8"/>
    <mergeCell ref="C12:D12"/>
    <mergeCell ref="G12:H12"/>
    <mergeCell ref="K12:L12"/>
    <mergeCell ref="C13:D13"/>
    <mergeCell ref="G13:H13"/>
    <mergeCell ref="K13:L13"/>
    <mergeCell ref="C18:D18"/>
    <mergeCell ref="G18:H18"/>
    <mergeCell ref="L18:M18"/>
    <mergeCell ref="P18:Q18"/>
    <mergeCell ref="C19:D19"/>
    <mergeCell ref="P19:Q19"/>
    <mergeCell ref="C20:D20"/>
    <mergeCell ref="G19:H19"/>
    <mergeCell ref="G20:H20"/>
    <mergeCell ref="C21:D21"/>
    <mergeCell ref="G21:H21"/>
    <mergeCell ref="C22:D22"/>
    <mergeCell ref="G22:H22"/>
    <mergeCell ref="G23:H23"/>
    <mergeCell ref="C43:D43"/>
    <mergeCell ref="C44:D44"/>
    <mergeCell ref="G44:H44"/>
    <mergeCell ref="L44:M44"/>
    <mergeCell ref="G45:H45"/>
    <mergeCell ref="L45:M45"/>
    <mergeCell ref="L46:M46"/>
    <mergeCell ref="L51:M51"/>
    <mergeCell ref="P51:Q51"/>
  </mergeCells>
  <conditionalFormatting sqref="C13:D13 G13:H13 K13:L13 O13:P13 G19:G29 P19:P33 G41:G48 P41:P61">
    <cfRule type="cellIs" dxfId="0" priority="1" operator="greaterThan">
      <formula>0</formula>
    </cfRule>
  </conditionalFormatting>
  <conditionalFormatting sqref="P75">
    <cfRule type="cellIs" dxfId="1" priority="2" operator="lessThan">
      <formula>0</formula>
    </cfRule>
  </conditionalFormatting>
  <conditionalFormatting sqref="P75">
    <cfRule type="cellIs" dxfId="2" priority="3" operator="greaterThanOrEqual">
      <formula>1</formula>
    </cfRule>
  </conditionalFormatting>
  <conditionalFormatting sqref="P75:Q75">
    <cfRule type="cellIs" dxfId="3" priority="4" operator="equal">
      <formula>0</formula>
    </cfRule>
  </conditionalFormatting>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13"/>
    <col customWidth="1" min="2" max="2" width="2.63"/>
    <col customWidth="1" min="4" max="4" width="13.75"/>
    <col customWidth="1" min="5" max="5" width="4.38"/>
    <col customWidth="1" min="6" max="6" width="3.88"/>
    <col customWidth="1" min="14" max="14" width="2.5"/>
    <col customWidth="1" min="15" max="15" width="2.25"/>
    <col customWidth="1" min="16" max="16" width="2.5"/>
    <col customWidth="1" min="17" max="17" width="16.88"/>
    <col customWidth="1" min="18" max="19" width="3.38"/>
  </cols>
  <sheetData>
    <row r="1">
      <c r="A1" s="50"/>
      <c r="B1" s="9"/>
      <c r="C1" s="9"/>
      <c r="D1" s="91"/>
      <c r="E1" s="91"/>
      <c r="F1" s="91"/>
      <c r="G1" s="91"/>
      <c r="H1" s="91"/>
      <c r="I1" s="91"/>
      <c r="J1" s="60"/>
      <c r="K1" s="60"/>
      <c r="L1" s="60"/>
      <c r="M1" s="60"/>
      <c r="N1" s="60"/>
      <c r="O1" s="60"/>
      <c r="P1" s="60"/>
      <c r="Q1" s="60"/>
      <c r="R1" s="60"/>
      <c r="S1" s="60"/>
    </row>
    <row r="2">
      <c r="A2" s="50"/>
      <c r="B2" s="92"/>
      <c r="C2" s="93"/>
      <c r="D2" s="94" t="s">
        <v>78</v>
      </c>
      <c r="E2" s="95"/>
      <c r="F2" s="95"/>
      <c r="G2" s="95"/>
      <c r="H2" s="95"/>
      <c r="I2" s="95"/>
      <c r="J2" s="95"/>
      <c r="K2" s="95"/>
      <c r="L2" s="95"/>
      <c r="M2" s="95"/>
      <c r="N2" s="95"/>
      <c r="O2" s="95"/>
      <c r="P2" s="95"/>
      <c r="Q2" s="95"/>
      <c r="R2" s="93"/>
      <c r="S2" s="60"/>
    </row>
    <row r="3">
      <c r="A3" s="50"/>
      <c r="B3" s="8"/>
      <c r="C3" s="3"/>
      <c r="D3" s="8"/>
      <c r="R3" s="3"/>
      <c r="S3" s="60"/>
    </row>
    <row r="4">
      <c r="A4" s="50"/>
      <c r="B4" s="8"/>
      <c r="C4" s="3"/>
      <c r="D4" s="8"/>
      <c r="R4" s="3"/>
      <c r="S4" s="60"/>
    </row>
    <row r="5">
      <c r="A5" s="50"/>
      <c r="B5" s="8"/>
      <c r="C5" s="3"/>
      <c r="D5" s="14"/>
      <c r="E5" s="11"/>
      <c r="F5" s="11"/>
      <c r="G5" s="11"/>
      <c r="H5" s="11"/>
      <c r="I5" s="11"/>
      <c r="J5" s="11"/>
      <c r="K5" s="11"/>
      <c r="L5" s="11"/>
      <c r="M5" s="11"/>
      <c r="N5" s="11"/>
      <c r="O5" s="11"/>
      <c r="P5" s="11"/>
      <c r="Q5" s="11"/>
      <c r="R5" s="12"/>
      <c r="S5" s="60"/>
    </row>
    <row r="6" ht="25.5" customHeight="1">
      <c r="A6" s="60"/>
      <c r="B6" s="14"/>
      <c r="C6" s="12"/>
      <c r="D6" s="96" t="s">
        <v>79</v>
      </c>
      <c r="E6" s="18"/>
      <c r="F6" s="18"/>
      <c r="G6" s="18"/>
      <c r="H6" s="18"/>
      <c r="I6" s="18"/>
      <c r="J6" s="18"/>
      <c r="K6" s="18"/>
      <c r="L6" s="18"/>
      <c r="M6" s="18"/>
      <c r="N6" s="18"/>
      <c r="O6" s="18"/>
      <c r="P6" s="18"/>
      <c r="Q6" s="18"/>
      <c r="R6" s="19"/>
      <c r="S6" s="60"/>
    </row>
    <row r="7">
      <c r="A7" s="60"/>
      <c r="B7" s="53"/>
      <c r="C7" s="53"/>
      <c r="D7" s="53"/>
      <c r="E7" s="53"/>
      <c r="F7" s="53"/>
      <c r="G7" s="53"/>
      <c r="H7" s="53"/>
      <c r="I7" s="53"/>
      <c r="J7" s="53"/>
      <c r="K7" s="53"/>
      <c r="L7" s="53"/>
      <c r="M7" s="53"/>
      <c r="N7" s="53"/>
      <c r="O7" s="53"/>
      <c r="P7" s="53"/>
      <c r="Q7" s="53"/>
      <c r="R7" s="53"/>
      <c r="S7" s="60"/>
    </row>
    <row r="8" ht="35.25" customHeight="1">
      <c r="A8" s="60"/>
      <c r="B8" s="97"/>
      <c r="C8" s="98" t="s">
        <v>80</v>
      </c>
      <c r="D8" s="18"/>
      <c r="E8" s="18"/>
      <c r="F8" s="18"/>
      <c r="G8" s="18"/>
      <c r="H8" s="18"/>
      <c r="I8" s="18"/>
      <c r="J8" s="18"/>
      <c r="K8" s="18"/>
      <c r="L8" s="18"/>
      <c r="M8" s="18"/>
      <c r="N8" s="18"/>
      <c r="O8" s="18"/>
      <c r="P8" s="18"/>
      <c r="Q8" s="19"/>
      <c r="R8" s="53"/>
      <c r="S8" s="60"/>
    </row>
    <row r="9" ht="54.75" customHeight="1">
      <c r="A9" s="99"/>
      <c r="B9" s="100"/>
      <c r="C9" s="101" t="s">
        <v>81</v>
      </c>
      <c r="D9" s="18"/>
      <c r="E9" s="18"/>
      <c r="F9" s="18"/>
      <c r="G9" s="18"/>
      <c r="H9" s="18"/>
      <c r="I9" s="18"/>
      <c r="J9" s="18"/>
      <c r="K9" s="18"/>
      <c r="L9" s="18"/>
      <c r="M9" s="18"/>
      <c r="N9" s="18"/>
      <c r="O9" s="19"/>
      <c r="P9" s="102"/>
      <c r="Q9" s="103"/>
      <c r="R9" s="104"/>
      <c r="S9" s="99"/>
    </row>
    <row r="10" ht="15.75" customHeight="1">
      <c r="A10" s="99"/>
      <c r="B10" s="100"/>
      <c r="C10" s="101"/>
      <c r="D10" s="18"/>
      <c r="E10" s="18"/>
      <c r="F10" s="18"/>
      <c r="G10" s="18"/>
      <c r="H10" s="18"/>
      <c r="I10" s="18"/>
      <c r="J10" s="18"/>
      <c r="K10" s="18"/>
      <c r="L10" s="18"/>
      <c r="M10" s="18"/>
      <c r="N10" s="19"/>
      <c r="O10" s="102"/>
      <c r="P10" s="102"/>
      <c r="Q10" s="103"/>
      <c r="R10" s="104"/>
      <c r="S10" s="99"/>
    </row>
    <row r="11" ht="36.75" customHeight="1">
      <c r="A11" s="99"/>
      <c r="B11" s="100"/>
      <c r="C11" s="101" t="s">
        <v>82</v>
      </c>
      <c r="D11" s="18"/>
      <c r="E11" s="18"/>
      <c r="F11" s="18"/>
      <c r="G11" s="18"/>
      <c r="H11" s="19"/>
      <c r="I11" s="102"/>
      <c r="J11" s="101" t="s">
        <v>83</v>
      </c>
      <c r="K11" s="18"/>
      <c r="L11" s="18"/>
      <c r="M11" s="18"/>
      <c r="N11" s="18"/>
      <c r="O11" s="18"/>
      <c r="P11" s="19"/>
      <c r="Q11" s="103"/>
      <c r="R11" s="104"/>
      <c r="S11" s="99"/>
    </row>
    <row r="12" ht="36.75" customHeight="1">
      <c r="A12" s="99"/>
      <c r="B12" s="100"/>
      <c r="C12" s="101" t="s">
        <v>84</v>
      </c>
      <c r="D12" s="18"/>
      <c r="E12" s="18"/>
      <c r="F12" s="18"/>
      <c r="G12" s="18"/>
      <c r="H12" s="19"/>
      <c r="I12" s="102"/>
      <c r="J12" s="101" t="s">
        <v>85</v>
      </c>
      <c r="K12" s="18"/>
      <c r="L12" s="18"/>
      <c r="M12" s="18"/>
      <c r="N12" s="18"/>
      <c r="O12" s="18"/>
      <c r="P12" s="19"/>
      <c r="Q12" s="103"/>
      <c r="R12" s="104"/>
      <c r="S12" s="99"/>
    </row>
    <row r="13" ht="36.75" customHeight="1">
      <c r="A13" s="99"/>
      <c r="B13" s="100"/>
      <c r="C13" s="105" t="s">
        <v>86</v>
      </c>
      <c r="D13" s="18"/>
      <c r="E13" s="18"/>
      <c r="F13" s="18"/>
      <c r="G13" s="18"/>
      <c r="H13" s="19"/>
      <c r="I13" s="102"/>
      <c r="J13" s="105" t="s">
        <v>87</v>
      </c>
      <c r="K13" s="18"/>
      <c r="L13" s="18"/>
      <c r="M13" s="18"/>
      <c r="N13" s="18"/>
      <c r="O13" s="18"/>
      <c r="P13" s="19"/>
      <c r="Q13" s="106"/>
      <c r="R13" s="104"/>
      <c r="S13" s="99"/>
    </row>
    <row r="14" ht="36.75" customHeight="1">
      <c r="A14" s="107"/>
      <c r="B14" s="108"/>
      <c r="C14" s="109" t="s">
        <v>88</v>
      </c>
      <c r="D14" s="18"/>
      <c r="E14" s="18"/>
      <c r="F14" s="18"/>
      <c r="G14" s="18"/>
      <c r="H14" s="19"/>
      <c r="I14" s="110"/>
      <c r="J14" s="109" t="s">
        <v>89</v>
      </c>
      <c r="K14" s="18"/>
      <c r="L14" s="18"/>
      <c r="M14" s="18"/>
      <c r="N14" s="18"/>
      <c r="O14" s="18"/>
      <c r="P14" s="19"/>
      <c r="Q14" s="111"/>
      <c r="R14" s="104"/>
      <c r="S14" s="107"/>
    </row>
    <row r="15">
      <c r="A15" s="14"/>
      <c r="B15" s="112"/>
      <c r="C15" s="113"/>
      <c r="D15" s="112"/>
      <c r="E15" s="112"/>
      <c r="F15" s="112"/>
      <c r="G15" s="112"/>
      <c r="H15" s="112"/>
      <c r="I15" s="112"/>
      <c r="J15" s="112"/>
      <c r="K15" s="112"/>
      <c r="L15" s="112"/>
      <c r="M15" s="112"/>
      <c r="N15" s="112"/>
      <c r="O15" s="114"/>
      <c r="P15" s="115"/>
      <c r="Q15" s="115"/>
      <c r="R15" s="115"/>
      <c r="S15" s="116"/>
    </row>
    <row r="16" ht="48.75" customHeight="1">
      <c r="A16" s="14"/>
      <c r="B16" s="117" t="s">
        <v>90</v>
      </c>
      <c r="C16" s="118"/>
      <c r="D16" s="118"/>
      <c r="E16" s="118"/>
      <c r="F16" s="118"/>
      <c r="G16" s="118"/>
      <c r="H16" s="118"/>
      <c r="I16" s="118"/>
      <c r="J16" s="118"/>
      <c r="K16" s="118"/>
      <c r="L16" s="118"/>
      <c r="M16" s="118"/>
      <c r="N16" s="118"/>
      <c r="O16" s="118"/>
      <c r="P16" s="118"/>
      <c r="Q16" s="118"/>
      <c r="R16" s="119"/>
      <c r="S16" s="12"/>
    </row>
    <row r="17" ht="51.0" customHeight="1">
      <c r="A17" s="14"/>
      <c r="B17" s="120"/>
      <c r="C17" s="121" t="s">
        <v>91</v>
      </c>
      <c r="D17" s="118"/>
      <c r="E17" s="118"/>
      <c r="F17" s="118"/>
      <c r="G17" s="118"/>
      <c r="H17" s="118"/>
      <c r="I17" s="118"/>
      <c r="J17" s="118"/>
      <c r="K17" s="118"/>
      <c r="L17" s="118"/>
      <c r="M17" s="118"/>
      <c r="N17" s="118"/>
      <c r="O17" s="118"/>
      <c r="P17" s="118"/>
      <c r="Q17" s="118"/>
      <c r="R17" s="119"/>
      <c r="S17" s="12"/>
    </row>
    <row r="18">
      <c r="A18" s="60"/>
      <c r="B18" s="122"/>
      <c r="C18" s="112"/>
      <c r="D18" s="112"/>
      <c r="E18" s="112"/>
      <c r="F18" s="112"/>
      <c r="G18" s="112"/>
      <c r="H18" s="112"/>
      <c r="I18" s="112"/>
      <c r="J18" s="112"/>
      <c r="K18" s="112"/>
      <c r="L18" s="112"/>
      <c r="M18" s="112"/>
      <c r="N18" s="112"/>
      <c r="O18" s="115"/>
      <c r="P18" s="115"/>
      <c r="Q18" s="115"/>
      <c r="R18" s="115"/>
      <c r="S18" s="60"/>
    </row>
    <row r="19">
      <c r="A19" s="123"/>
      <c r="B19" s="124"/>
      <c r="C19" s="125"/>
      <c r="D19" s="126"/>
      <c r="E19" s="124"/>
      <c r="F19" s="124"/>
      <c r="G19" s="125"/>
      <c r="H19" s="126"/>
      <c r="I19" s="124"/>
      <c r="J19" s="125"/>
      <c r="K19" s="126"/>
      <c r="L19" s="124"/>
      <c r="M19" s="124"/>
      <c r="N19" s="124"/>
      <c r="O19" s="127"/>
      <c r="P19" s="128"/>
      <c r="Q19" s="128"/>
      <c r="R19" s="128"/>
      <c r="S19" s="129"/>
    </row>
    <row r="20">
      <c r="A20" s="123"/>
      <c r="B20" s="130"/>
      <c r="C20" s="131" t="s">
        <v>92</v>
      </c>
      <c r="D20" s="132"/>
      <c r="E20" s="132"/>
      <c r="F20" s="132"/>
      <c r="G20" s="132"/>
      <c r="H20" s="132"/>
      <c r="I20" s="132"/>
      <c r="J20" s="132"/>
      <c r="K20" s="132"/>
      <c r="L20" s="132"/>
      <c r="M20" s="126"/>
      <c r="N20" s="130"/>
      <c r="O20" s="127"/>
      <c r="P20" s="128"/>
      <c r="Q20" s="128"/>
      <c r="R20" s="128"/>
      <c r="S20" s="129"/>
    </row>
    <row r="21">
      <c r="A21" s="123"/>
      <c r="B21" s="130"/>
      <c r="C21" s="133"/>
      <c r="D21" s="133"/>
      <c r="E21" s="130"/>
      <c r="F21" s="130"/>
      <c r="G21" s="134"/>
      <c r="H21" s="134"/>
      <c r="I21" s="130"/>
      <c r="J21" s="130"/>
      <c r="K21" s="130"/>
      <c r="L21" s="130"/>
      <c r="M21" s="130"/>
      <c r="N21" s="135"/>
      <c r="O21" s="136"/>
      <c r="P21" s="137"/>
      <c r="Q21" s="128"/>
      <c r="R21" s="137"/>
      <c r="S21" s="129"/>
    </row>
    <row r="22">
      <c r="A22" s="138"/>
      <c r="B22" s="112"/>
      <c r="C22" s="139"/>
      <c r="D22" s="139"/>
      <c r="E22" s="112"/>
      <c r="F22" s="112"/>
      <c r="G22" s="140"/>
      <c r="H22" s="140"/>
      <c r="I22" s="112"/>
      <c r="J22" s="112"/>
      <c r="K22" s="112"/>
      <c r="L22" s="112"/>
      <c r="M22" s="112"/>
      <c r="N22" s="141"/>
      <c r="O22" s="142"/>
      <c r="P22" s="143"/>
      <c r="Q22" s="144"/>
      <c r="R22" s="145"/>
      <c r="S22" s="138"/>
    </row>
    <row r="23">
      <c r="A23" s="123"/>
      <c r="B23" s="146"/>
      <c r="C23" s="147"/>
      <c r="D23" s="30"/>
      <c r="E23" s="146"/>
      <c r="F23" s="146"/>
      <c r="G23" s="148"/>
      <c r="H23" s="148"/>
      <c r="I23" s="146"/>
      <c r="J23" s="146"/>
      <c r="K23" s="146"/>
      <c r="L23" s="146"/>
      <c r="M23" s="146"/>
      <c r="N23" s="149"/>
      <c r="O23" s="150"/>
      <c r="P23" s="151"/>
      <c r="Q23" s="152" t="s">
        <v>93</v>
      </c>
      <c r="R23" s="153"/>
      <c r="S23" s="129"/>
    </row>
    <row r="24">
      <c r="A24" s="123"/>
      <c r="B24" s="146"/>
      <c r="C24" s="154" t="str">
        <f>'Budget Planner'!C18</f>
        <v>Housing &amp; Utilities - 45%</v>
      </c>
      <c r="D24" s="155"/>
      <c r="E24" s="155"/>
      <c r="F24" s="30"/>
      <c r="G24" s="156" t="s">
        <v>94</v>
      </c>
      <c r="H24" s="156" t="s">
        <v>95</v>
      </c>
      <c r="I24" s="156" t="s">
        <v>96</v>
      </c>
      <c r="J24" s="156" t="s">
        <v>97</v>
      </c>
      <c r="K24" s="156" t="s">
        <v>98</v>
      </c>
      <c r="L24" s="156" t="s">
        <v>99</v>
      </c>
      <c r="M24" s="156" t="s">
        <v>100</v>
      </c>
      <c r="N24" s="146"/>
      <c r="O24" s="157"/>
      <c r="P24" s="153"/>
      <c r="Q24" s="158"/>
      <c r="R24" s="153"/>
      <c r="S24" s="129"/>
    </row>
    <row r="25">
      <c r="A25" s="123"/>
      <c r="B25" s="146"/>
      <c r="C25" s="159" t="str">
        <f>'Budget Planner'!C19</f>
        <v>Mortgage/Rent</v>
      </c>
      <c r="D25" s="30"/>
      <c r="E25" s="160"/>
      <c r="F25" s="160"/>
      <c r="G25" s="161">
        <v>0.0</v>
      </c>
      <c r="H25" s="161">
        <v>0.0</v>
      </c>
      <c r="I25" s="161">
        <v>0.0</v>
      </c>
      <c r="J25" s="161">
        <v>0.0</v>
      </c>
      <c r="K25" s="161">
        <v>0.0</v>
      </c>
      <c r="L25" s="161">
        <v>0.0</v>
      </c>
      <c r="M25" s="161">
        <v>0.0</v>
      </c>
      <c r="N25" s="162"/>
      <c r="O25" s="157"/>
      <c r="P25" s="163"/>
      <c r="Q25" s="164">
        <f t="shared" ref="Q25:Q35" si="1">sum(G25:M25)</f>
        <v>0</v>
      </c>
      <c r="R25" s="163"/>
      <c r="S25" s="129"/>
    </row>
    <row r="26">
      <c r="A26" s="123"/>
      <c r="B26" s="146"/>
      <c r="C26" s="159" t="str">
        <f>'Budget Planner'!C20</f>
        <v>Maintenance/Condo Fees</v>
      </c>
      <c r="D26" s="30"/>
      <c r="E26" s="160"/>
      <c r="F26" s="160"/>
      <c r="G26" s="161">
        <v>0.0</v>
      </c>
      <c r="H26" s="161">
        <v>0.0</v>
      </c>
      <c r="I26" s="161">
        <v>0.0</v>
      </c>
      <c r="J26" s="161">
        <v>0.0</v>
      </c>
      <c r="K26" s="161">
        <v>0.0</v>
      </c>
      <c r="L26" s="161">
        <v>0.0</v>
      </c>
      <c r="M26" s="161">
        <v>0.0</v>
      </c>
      <c r="N26" s="162"/>
      <c r="O26" s="157"/>
      <c r="P26" s="163"/>
      <c r="Q26" s="164">
        <f t="shared" si="1"/>
        <v>0</v>
      </c>
      <c r="R26" s="163"/>
      <c r="S26" s="129"/>
    </row>
    <row r="27">
      <c r="A27" s="123"/>
      <c r="B27" s="146"/>
      <c r="C27" s="159" t="str">
        <f>'Budget Planner'!C21</f>
        <v>Property Tax </v>
      </c>
      <c r="D27" s="30"/>
      <c r="E27" s="160"/>
      <c r="F27" s="160"/>
      <c r="G27" s="161">
        <v>0.0</v>
      </c>
      <c r="H27" s="161">
        <v>0.0</v>
      </c>
      <c r="I27" s="161">
        <v>0.0</v>
      </c>
      <c r="J27" s="161">
        <v>0.0</v>
      </c>
      <c r="K27" s="161">
        <v>0.0</v>
      </c>
      <c r="L27" s="161">
        <v>0.0</v>
      </c>
      <c r="M27" s="161">
        <v>0.0</v>
      </c>
      <c r="N27" s="162"/>
      <c r="O27" s="157"/>
      <c r="P27" s="163"/>
      <c r="Q27" s="164">
        <f t="shared" si="1"/>
        <v>0</v>
      </c>
      <c r="R27" s="163"/>
      <c r="S27" s="129"/>
    </row>
    <row r="28">
      <c r="A28" s="123"/>
      <c r="B28" s="146"/>
      <c r="C28" s="159" t="str">
        <f>'Budget Planner'!C22</f>
        <v>Home Insurance</v>
      </c>
      <c r="D28" s="30"/>
      <c r="E28" s="160"/>
      <c r="F28" s="160"/>
      <c r="G28" s="161">
        <v>0.0</v>
      </c>
      <c r="H28" s="161">
        <v>0.0</v>
      </c>
      <c r="I28" s="161">
        <v>0.0</v>
      </c>
      <c r="J28" s="161">
        <v>0.0</v>
      </c>
      <c r="K28" s="161">
        <v>0.0</v>
      </c>
      <c r="L28" s="161">
        <v>0.0</v>
      </c>
      <c r="M28" s="161">
        <v>0.0</v>
      </c>
      <c r="N28" s="162"/>
      <c r="O28" s="157"/>
      <c r="P28" s="163"/>
      <c r="Q28" s="164">
        <f t="shared" si="1"/>
        <v>0</v>
      </c>
      <c r="R28" s="163"/>
      <c r="S28" s="129"/>
    </row>
    <row r="29">
      <c r="A29" s="123"/>
      <c r="B29" s="146"/>
      <c r="C29" s="159" t="str">
        <f>'Budget Planner'!C23</f>
        <v>Repairs &amp; Service Fees</v>
      </c>
      <c r="D29" s="30"/>
      <c r="E29" s="160"/>
      <c r="F29" s="160"/>
      <c r="G29" s="161">
        <v>0.0</v>
      </c>
      <c r="H29" s="161">
        <v>0.0</v>
      </c>
      <c r="I29" s="161">
        <v>0.0</v>
      </c>
      <c r="J29" s="161">
        <v>0.0</v>
      </c>
      <c r="K29" s="161">
        <v>0.0</v>
      </c>
      <c r="L29" s="161">
        <v>0.0</v>
      </c>
      <c r="M29" s="161">
        <v>0.0</v>
      </c>
      <c r="N29" s="162"/>
      <c r="O29" s="157"/>
      <c r="P29" s="163"/>
      <c r="Q29" s="164">
        <f t="shared" si="1"/>
        <v>0</v>
      </c>
      <c r="R29" s="163"/>
      <c r="S29" s="129"/>
    </row>
    <row r="30">
      <c r="A30" s="123"/>
      <c r="B30" s="146"/>
      <c r="C30" s="159" t="str">
        <f>'Budget Planner'!C24</f>
        <v>Home Phone/Cable/Internet</v>
      </c>
      <c r="D30" s="30"/>
      <c r="E30" s="160"/>
      <c r="F30" s="160"/>
      <c r="G30" s="161">
        <v>0.0</v>
      </c>
      <c r="H30" s="161">
        <v>0.0</v>
      </c>
      <c r="I30" s="161">
        <v>0.0</v>
      </c>
      <c r="J30" s="161">
        <v>0.0</v>
      </c>
      <c r="K30" s="161">
        <v>0.0</v>
      </c>
      <c r="L30" s="161">
        <v>0.0</v>
      </c>
      <c r="M30" s="161">
        <v>0.0</v>
      </c>
      <c r="N30" s="162"/>
      <c r="O30" s="157"/>
      <c r="P30" s="163"/>
      <c r="Q30" s="164">
        <f t="shared" si="1"/>
        <v>0</v>
      </c>
      <c r="R30" s="163"/>
      <c r="S30" s="129"/>
    </row>
    <row r="31">
      <c r="A31" s="123"/>
      <c r="B31" s="146"/>
      <c r="C31" s="159" t="str">
        <f>'Budget Planner'!C25</f>
        <v>Cellphone</v>
      </c>
      <c r="D31" s="30"/>
      <c r="E31" s="160"/>
      <c r="F31" s="160"/>
      <c r="G31" s="161">
        <v>0.0</v>
      </c>
      <c r="H31" s="161">
        <v>0.0</v>
      </c>
      <c r="I31" s="161">
        <v>0.0</v>
      </c>
      <c r="J31" s="161">
        <v>0.0</v>
      </c>
      <c r="K31" s="161">
        <v>0.0</v>
      </c>
      <c r="L31" s="161">
        <v>0.0</v>
      </c>
      <c r="M31" s="161">
        <v>0.0</v>
      </c>
      <c r="N31" s="162"/>
      <c r="O31" s="157"/>
      <c r="P31" s="163"/>
      <c r="Q31" s="164">
        <f t="shared" si="1"/>
        <v>0</v>
      </c>
      <c r="R31" s="163"/>
      <c r="S31" s="129"/>
    </row>
    <row r="32">
      <c r="A32" s="123"/>
      <c r="B32" s="146"/>
      <c r="C32" s="159" t="str">
        <f>'Budget Planner'!C26</f>
        <v>Streaming Service</v>
      </c>
      <c r="D32" s="30"/>
      <c r="E32" s="160"/>
      <c r="F32" s="160"/>
      <c r="G32" s="161">
        <v>0.0</v>
      </c>
      <c r="H32" s="161">
        <v>0.0</v>
      </c>
      <c r="I32" s="161">
        <v>0.0</v>
      </c>
      <c r="J32" s="161">
        <v>0.0</v>
      </c>
      <c r="K32" s="161">
        <v>0.0</v>
      </c>
      <c r="L32" s="161">
        <v>0.0</v>
      </c>
      <c r="M32" s="161">
        <v>0.0</v>
      </c>
      <c r="N32" s="162"/>
      <c r="O32" s="157"/>
      <c r="P32" s="163"/>
      <c r="Q32" s="164">
        <f t="shared" si="1"/>
        <v>0</v>
      </c>
      <c r="R32" s="163"/>
      <c r="S32" s="129"/>
    </row>
    <row r="33">
      <c r="A33" s="123"/>
      <c r="B33" s="146"/>
      <c r="C33" s="159" t="str">
        <f>'Budget Planner'!C27</f>
        <v>Hydro</v>
      </c>
      <c r="D33" s="30"/>
      <c r="E33" s="160"/>
      <c r="F33" s="160"/>
      <c r="G33" s="161">
        <v>0.0</v>
      </c>
      <c r="H33" s="161">
        <v>0.0</v>
      </c>
      <c r="I33" s="161">
        <v>0.0</v>
      </c>
      <c r="J33" s="161">
        <v>0.0</v>
      </c>
      <c r="K33" s="161">
        <v>0.0</v>
      </c>
      <c r="L33" s="161">
        <v>0.0</v>
      </c>
      <c r="M33" s="161">
        <v>0.0</v>
      </c>
      <c r="N33" s="162"/>
      <c r="O33" s="157"/>
      <c r="P33" s="163"/>
      <c r="Q33" s="164">
        <f t="shared" si="1"/>
        <v>0</v>
      </c>
      <c r="R33" s="163"/>
      <c r="S33" s="129"/>
    </row>
    <row r="34">
      <c r="A34" s="123"/>
      <c r="B34" s="146"/>
      <c r="C34" s="159" t="str">
        <f>'Budget Planner'!C28</f>
        <v>Water/Sewer</v>
      </c>
      <c r="D34" s="30"/>
      <c r="E34" s="160"/>
      <c r="F34" s="160"/>
      <c r="G34" s="161">
        <v>0.0</v>
      </c>
      <c r="H34" s="161">
        <v>0.0</v>
      </c>
      <c r="I34" s="161">
        <v>0.0</v>
      </c>
      <c r="J34" s="161">
        <v>0.0</v>
      </c>
      <c r="K34" s="161">
        <v>0.0</v>
      </c>
      <c r="L34" s="161">
        <v>0.0</v>
      </c>
      <c r="M34" s="161">
        <v>0.0</v>
      </c>
      <c r="N34" s="162"/>
      <c r="O34" s="157"/>
      <c r="P34" s="163"/>
      <c r="Q34" s="164">
        <f t="shared" si="1"/>
        <v>0</v>
      </c>
      <c r="R34" s="163"/>
      <c r="S34" s="129"/>
    </row>
    <row r="35">
      <c r="A35" s="123"/>
      <c r="B35" s="146"/>
      <c r="C35" s="159" t="str">
        <f>'Budget Planner'!C29</f>
        <v>Heating/Gas</v>
      </c>
      <c r="D35" s="30"/>
      <c r="E35" s="160"/>
      <c r="F35" s="160"/>
      <c r="G35" s="161">
        <v>0.0</v>
      </c>
      <c r="H35" s="161">
        <v>0.0</v>
      </c>
      <c r="I35" s="161">
        <v>0.0</v>
      </c>
      <c r="J35" s="161">
        <v>0.0</v>
      </c>
      <c r="K35" s="161">
        <v>0.0</v>
      </c>
      <c r="L35" s="161">
        <v>0.0</v>
      </c>
      <c r="M35" s="161">
        <v>0.0</v>
      </c>
      <c r="N35" s="162"/>
      <c r="O35" s="157"/>
      <c r="P35" s="163"/>
      <c r="Q35" s="164">
        <f t="shared" si="1"/>
        <v>0</v>
      </c>
      <c r="R35" s="163"/>
      <c r="S35" s="129"/>
    </row>
    <row r="36">
      <c r="A36" s="165"/>
      <c r="B36" s="166"/>
      <c r="C36" s="166"/>
      <c r="D36" s="166"/>
      <c r="E36" s="39"/>
      <c r="F36" s="167"/>
      <c r="G36" s="168"/>
      <c r="H36" s="168"/>
      <c r="I36" s="167"/>
      <c r="J36" s="168"/>
      <c r="K36" s="168"/>
      <c r="L36" s="167"/>
      <c r="M36" s="167"/>
      <c r="N36" s="39"/>
      <c r="O36" s="169"/>
      <c r="P36" s="170"/>
      <c r="Q36" s="171"/>
      <c r="R36" s="170"/>
      <c r="S36" s="42"/>
    </row>
    <row r="37">
      <c r="A37" s="172"/>
      <c r="B37" s="39"/>
      <c r="C37" s="173" t="s">
        <v>41</v>
      </c>
      <c r="D37" s="155"/>
      <c r="E37" s="155"/>
      <c r="F37" s="155"/>
      <c r="G37" s="155"/>
      <c r="H37" s="155"/>
      <c r="I37" s="155"/>
      <c r="J37" s="155"/>
      <c r="K37" s="155"/>
      <c r="L37" s="155"/>
      <c r="M37" s="30"/>
      <c r="N37" s="39"/>
      <c r="O37" s="174"/>
      <c r="P37" s="175"/>
      <c r="Q37" s="176">
        <f>sum(Q25:Q35)</f>
        <v>0</v>
      </c>
      <c r="R37" s="177"/>
      <c r="S37" s="178"/>
    </row>
    <row r="38">
      <c r="A38" s="172"/>
      <c r="B38" s="39"/>
      <c r="C38" s="39"/>
      <c r="D38" s="39"/>
      <c r="E38" s="39"/>
      <c r="F38" s="39"/>
      <c r="G38" s="39"/>
      <c r="H38" s="39"/>
      <c r="I38" s="39"/>
      <c r="J38" s="39"/>
      <c r="K38" s="39"/>
      <c r="L38" s="39"/>
      <c r="M38" s="39"/>
      <c r="N38" s="39"/>
      <c r="O38" s="174"/>
      <c r="P38" s="170"/>
      <c r="Q38" s="179"/>
      <c r="R38" s="170"/>
      <c r="S38" s="178"/>
    </row>
    <row r="39">
      <c r="A39" s="60"/>
      <c r="B39" s="115"/>
      <c r="C39" s="115"/>
      <c r="D39" s="115"/>
      <c r="E39" s="115"/>
      <c r="F39" s="115"/>
      <c r="G39" s="115"/>
      <c r="H39" s="115"/>
      <c r="I39" s="115"/>
      <c r="J39" s="115"/>
      <c r="K39" s="115"/>
      <c r="L39" s="115"/>
      <c r="M39" s="115"/>
      <c r="N39" s="115"/>
      <c r="O39" s="115"/>
      <c r="P39" s="115"/>
      <c r="Q39" s="115"/>
      <c r="R39" s="115"/>
      <c r="S39" s="60"/>
    </row>
    <row r="40">
      <c r="A40" s="123"/>
      <c r="B40" s="180"/>
      <c r="C40" s="181"/>
      <c r="D40" s="30"/>
      <c r="E40" s="146"/>
      <c r="F40" s="146"/>
      <c r="G40" s="146"/>
      <c r="H40" s="146"/>
      <c r="I40" s="146"/>
      <c r="J40" s="146"/>
      <c r="K40" s="146"/>
      <c r="L40" s="146"/>
      <c r="M40" s="146"/>
      <c r="N40" s="146"/>
      <c r="O40" s="182"/>
      <c r="P40" s="151"/>
      <c r="Q40" s="152" t="s">
        <v>93</v>
      </c>
      <c r="R40" s="153"/>
      <c r="S40" s="60"/>
    </row>
    <row r="41">
      <c r="A41" s="123"/>
      <c r="B41" s="180"/>
      <c r="C41" s="154" t="str">
        <f>'Budget Planner'!C40</f>
        <v>Work &amp; Transportation - 15%</v>
      </c>
      <c r="D41" s="155"/>
      <c r="E41" s="155"/>
      <c r="F41" s="30"/>
      <c r="G41" s="156" t="s">
        <v>94</v>
      </c>
      <c r="H41" s="156" t="s">
        <v>95</v>
      </c>
      <c r="I41" s="156" t="s">
        <v>96</v>
      </c>
      <c r="J41" s="156" t="s">
        <v>97</v>
      </c>
      <c r="K41" s="156" t="s">
        <v>98</v>
      </c>
      <c r="L41" s="156" t="s">
        <v>99</v>
      </c>
      <c r="M41" s="156" t="s">
        <v>100</v>
      </c>
      <c r="N41" s="146"/>
      <c r="O41" s="182"/>
      <c r="P41" s="153"/>
      <c r="Q41" s="158"/>
      <c r="R41" s="153"/>
      <c r="S41" s="60"/>
    </row>
    <row r="42">
      <c r="A42" s="123"/>
      <c r="B42" s="180"/>
      <c r="C42" s="159" t="str">
        <f>'Budget Planner'!C41</f>
        <v>Car Payment</v>
      </c>
      <c r="D42" s="30"/>
      <c r="E42" s="183"/>
      <c r="F42" s="183"/>
      <c r="G42" s="161">
        <v>0.0</v>
      </c>
      <c r="H42" s="161">
        <v>0.0</v>
      </c>
      <c r="I42" s="161">
        <v>0.0</v>
      </c>
      <c r="J42" s="161">
        <v>0.0</v>
      </c>
      <c r="K42" s="161">
        <v>0.0</v>
      </c>
      <c r="L42" s="161">
        <v>0.0</v>
      </c>
      <c r="M42" s="161">
        <v>0.0</v>
      </c>
      <c r="N42" s="146"/>
      <c r="O42" s="182"/>
      <c r="P42" s="163"/>
      <c r="Q42" s="164">
        <f t="shared" ref="Q42:Q49" si="2">sum(G42:M42)</f>
        <v>0</v>
      </c>
      <c r="R42" s="163"/>
      <c r="S42" s="60"/>
    </row>
    <row r="43">
      <c r="A43" s="123"/>
      <c r="B43" s="180"/>
      <c r="C43" s="159" t="str">
        <f>'Budget Planner'!C42</f>
        <v>Auto Insurance</v>
      </c>
      <c r="D43" s="30"/>
      <c r="E43" s="183"/>
      <c r="F43" s="183"/>
      <c r="G43" s="161">
        <v>0.0</v>
      </c>
      <c r="H43" s="161">
        <v>0.0</v>
      </c>
      <c r="I43" s="161">
        <v>0.0</v>
      </c>
      <c r="J43" s="161">
        <v>0.0</v>
      </c>
      <c r="K43" s="161">
        <v>0.0</v>
      </c>
      <c r="L43" s="161">
        <v>0.0</v>
      </c>
      <c r="M43" s="161">
        <v>0.0</v>
      </c>
      <c r="N43" s="146"/>
      <c r="O43" s="182"/>
      <c r="P43" s="163"/>
      <c r="Q43" s="164">
        <f t="shared" si="2"/>
        <v>0</v>
      </c>
      <c r="R43" s="163"/>
      <c r="S43" s="60"/>
    </row>
    <row r="44">
      <c r="A44" s="123"/>
      <c r="B44" s="180"/>
      <c r="C44" s="159" t="str">
        <f>'Budget Planner'!C43</f>
        <v>License Fees</v>
      </c>
      <c r="D44" s="30"/>
      <c r="E44" s="183"/>
      <c r="F44" s="183"/>
      <c r="G44" s="161">
        <v>0.0</v>
      </c>
      <c r="H44" s="161">
        <v>0.0</v>
      </c>
      <c r="I44" s="161">
        <v>0.0</v>
      </c>
      <c r="J44" s="161">
        <v>0.0</v>
      </c>
      <c r="K44" s="161">
        <v>0.0</v>
      </c>
      <c r="L44" s="161">
        <v>0.0</v>
      </c>
      <c r="M44" s="161">
        <v>0.0</v>
      </c>
      <c r="N44" s="146"/>
      <c r="O44" s="182"/>
      <c r="P44" s="163"/>
      <c r="Q44" s="164">
        <f t="shared" si="2"/>
        <v>0</v>
      </c>
      <c r="R44" s="163"/>
      <c r="S44" s="60"/>
    </row>
    <row r="45">
      <c r="A45" s="123"/>
      <c r="B45" s="180"/>
      <c r="C45" s="159" t="str">
        <f>'Budget Planner'!C44</f>
        <v>Fuel/Gas</v>
      </c>
      <c r="D45" s="30"/>
      <c r="E45" s="183"/>
      <c r="F45" s="183"/>
      <c r="G45" s="161">
        <v>0.0</v>
      </c>
      <c r="H45" s="161">
        <v>0.0</v>
      </c>
      <c r="I45" s="161">
        <v>0.0</v>
      </c>
      <c r="J45" s="161">
        <v>0.0</v>
      </c>
      <c r="K45" s="161">
        <v>0.0</v>
      </c>
      <c r="L45" s="161">
        <v>0.0</v>
      </c>
      <c r="M45" s="161">
        <v>0.0</v>
      </c>
      <c r="N45" s="146"/>
      <c r="O45" s="182"/>
      <c r="P45" s="163"/>
      <c r="Q45" s="164">
        <f t="shared" si="2"/>
        <v>0</v>
      </c>
      <c r="R45" s="163"/>
      <c r="S45" s="60"/>
    </row>
    <row r="46">
      <c r="A46" s="123"/>
      <c r="B46" s="180"/>
      <c r="C46" s="159" t="str">
        <f>'Budget Planner'!C45</f>
        <v>Parking</v>
      </c>
      <c r="D46" s="30"/>
      <c r="E46" s="183"/>
      <c r="F46" s="183"/>
      <c r="G46" s="161">
        <v>0.0</v>
      </c>
      <c r="H46" s="161">
        <v>0.0</v>
      </c>
      <c r="I46" s="161">
        <v>0.0</v>
      </c>
      <c r="J46" s="161">
        <v>0.0</v>
      </c>
      <c r="K46" s="161">
        <v>0.0</v>
      </c>
      <c r="L46" s="161">
        <v>0.0</v>
      </c>
      <c r="M46" s="161">
        <v>0.0</v>
      </c>
      <c r="N46" s="146"/>
      <c r="O46" s="182"/>
      <c r="P46" s="163"/>
      <c r="Q46" s="164">
        <f t="shared" si="2"/>
        <v>0</v>
      </c>
      <c r="R46" s="163"/>
      <c r="S46" s="60"/>
    </row>
    <row r="47">
      <c r="A47" s="123"/>
      <c r="B47" s="180"/>
      <c r="C47" s="159" t="str">
        <f>'Budget Planner'!C46</f>
        <v>Maintenance</v>
      </c>
      <c r="D47" s="30"/>
      <c r="E47" s="183"/>
      <c r="F47" s="183"/>
      <c r="G47" s="161">
        <v>0.0</v>
      </c>
      <c r="H47" s="161">
        <v>0.0</v>
      </c>
      <c r="I47" s="161">
        <v>0.0</v>
      </c>
      <c r="J47" s="161">
        <v>0.0</v>
      </c>
      <c r="K47" s="161">
        <v>0.0</v>
      </c>
      <c r="L47" s="161">
        <v>0.0</v>
      </c>
      <c r="M47" s="161">
        <v>0.0</v>
      </c>
      <c r="N47" s="146"/>
      <c r="O47" s="182"/>
      <c r="P47" s="163"/>
      <c r="Q47" s="164">
        <f t="shared" si="2"/>
        <v>0</v>
      </c>
      <c r="R47" s="163"/>
      <c r="S47" s="60"/>
    </row>
    <row r="48">
      <c r="A48" s="123"/>
      <c r="B48" s="180"/>
      <c r="C48" s="159" t="str">
        <f>'Budget Planner'!C47</f>
        <v>Transit Passes</v>
      </c>
      <c r="D48" s="30"/>
      <c r="E48" s="183"/>
      <c r="F48" s="183"/>
      <c r="G48" s="161">
        <v>0.0</v>
      </c>
      <c r="H48" s="161">
        <v>0.0</v>
      </c>
      <c r="I48" s="161">
        <v>0.0</v>
      </c>
      <c r="J48" s="161">
        <v>0.0</v>
      </c>
      <c r="K48" s="161">
        <v>0.0</v>
      </c>
      <c r="L48" s="161">
        <v>0.0</v>
      </c>
      <c r="M48" s="161">
        <v>0.0</v>
      </c>
      <c r="N48" s="146"/>
      <c r="O48" s="182"/>
      <c r="P48" s="163"/>
      <c r="Q48" s="164">
        <f t="shared" si="2"/>
        <v>0</v>
      </c>
      <c r="R48" s="163"/>
      <c r="S48" s="60"/>
    </row>
    <row r="49">
      <c r="A49" s="123"/>
      <c r="B49" s="146"/>
      <c r="C49" s="159" t="str">
        <f>'Budget Planner'!C48</f>
        <v>Uber/Lyft/Taxis</v>
      </c>
      <c r="D49" s="30"/>
      <c r="E49" s="183"/>
      <c r="F49" s="183"/>
      <c r="G49" s="161">
        <v>0.0</v>
      </c>
      <c r="H49" s="161">
        <v>0.0</v>
      </c>
      <c r="I49" s="161">
        <v>0.0</v>
      </c>
      <c r="J49" s="161">
        <v>0.0</v>
      </c>
      <c r="K49" s="161">
        <v>0.0</v>
      </c>
      <c r="L49" s="161">
        <v>0.0</v>
      </c>
      <c r="M49" s="161">
        <v>0.0</v>
      </c>
      <c r="N49" s="146"/>
      <c r="O49" s="182"/>
      <c r="P49" s="163"/>
      <c r="Q49" s="164">
        <f t="shared" si="2"/>
        <v>0</v>
      </c>
      <c r="R49" s="163"/>
      <c r="S49" s="60"/>
    </row>
    <row r="50">
      <c r="A50" s="123"/>
      <c r="B50" s="146"/>
      <c r="C50" s="146"/>
      <c r="D50" s="146"/>
      <c r="E50" s="146"/>
      <c r="F50" s="146"/>
      <c r="G50" s="146"/>
      <c r="H50" s="146"/>
      <c r="I50" s="146"/>
      <c r="J50" s="146"/>
      <c r="K50" s="146"/>
      <c r="L50" s="146"/>
      <c r="M50" s="146"/>
      <c r="N50" s="146"/>
      <c r="O50" s="182"/>
      <c r="P50" s="170"/>
      <c r="Q50" s="171"/>
      <c r="R50" s="170"/>
      <c r="S50" s="60"/>
    </row>
    <row r="51">
      <c r="A51" s="123"/>
      <c r="B51" s="146"/>
      <c r="C51" s="173" t="s">
        <v>41</v>
      </c>
      <c r="D51" s="155"/>
      <c r="E51" s="155"/>
      <c r="F51" s="155"/>
      <c r="G51" s="155"/>
      <c r="H51" s="155"/>
      <c r="I51" s="155"/>
      <c r="J51" s="155"/>
      <c r="K51" s="155"/>
      <c r="L51" s="155"/>
      <c r="M51" s="30"/>
      <c r="N51" s="146"/>
      <c r="O51" s="182"/>
      <c r="P51" s="175"/>
      <c r="Q51" s="176">
        <f>sum(Q39:Q49)</f>
        <v>0</v>
      </c>
      <c r="R51" s="177"/>
      <c r="S51" s="60"/>
    </row>
    <row r="52">
      <c r="A52" s="123"/>
      <c r="B52" s="146"/>
      <c r="C52" s="146"/>
      <c r="D52" s="146"/>
      <c r="E52" s="146"/>
      <c r="F52" s="146"/>
      <c r="G52" s="146"/>
      <c r="H52" s="146"/>
      <c r="I52" s="146"/>
      <c r="J52" s="146"/>
      <c r="K52" s="146"/>
      <c r="L52" s="146"/>
      <c r="M52" s="146"/>
      <c r="N52" s="146"/>
      <c r="O52" s="182"/>
      <c r="P52" s="170"/>
      <c r="Q52" s="179"/>
      <c r="R52" s="170"/>
      <c r="S52" s="60"/>
    </row>
    <row r="53">
      <c r="A53" s="60"/>
      <c r="B53" s="115"/>
      <c r="C53" s="115"/>
      <c r="D53" s="115"/>
      <c r="E53" s="115"/>
      <c r="F53" s="115"/>
      <c r="G53" s="115"/>
      <c r="H53" s="115"/>
      <c r="I53" s="115"/>
      <c r="J53" s="115"/>
      <c r="K53" s="115"/>
      <c r="L53" s="115"/>
      <c r="M53" s="115"/>
      <c r="N53" s="115"/>
      <c r="O53" s="115"/>
      <c r="P53" s="115"/>
      <c r="Q53" s="184"/>
      <c r="R53" s="184"/>
      <c r="S53" s="60"/>
    </row>
    <row r="54">
      <c r="A54" s="123"/>
      <c r="B54" s="180"/>
      <c r="C54" s="181"/>
      <c r="D54" s="30"/>
      <c r="E54" s="146"/>
      <c r="F54" s="146"/>
      <c r="G54" s="146"/>
      <c r="H54" s="146"/>
      <c r="I54" s="146"/>
      <c r="J54" s="146"/>
      <c r="K54" s="146"/>
      <c r="L54" s="146"/>
      <c r="M54" s="146"/>
      <c r="N54" s="146"/>
      <c r="O54" s="182"/>
      <c r="P54" s="151"/>
      <c r="Q54" s="152" t="s">
        <v>93</v>
      </c>
      <c r="R54" s="153"/>
      <c r="S54" s="60"/>
    </row>
    <row r="55">
      <c r="A55" s="123"/>
      <c r="B55" s="180"/>
      <c r="C55" s="154" t="str">
        <f>'Budget Planner'!L18</f>
        <v>Living - 20%</v>
      </c>
      <c r="D55" s="155"/>
      <c r="E55" s="155"/>
      <c r="F55" s="30"/>
      <c r="G55" s="156" t="s">
        <v>94</v>
      </c>
      <c r="H55" s="156" t="s">
        <v>95</v>
      </c>
      <c r="I55" s="156" t="s">
        <v>96</v>
      </c>
      <c r="J55" s="156" t="s">
        <v>97</v>
      </c>
      <c r="K55" s="156" t="s">
        <v>98</v>
      </c>
      <c r="L55" s="156" t="s">
        <v>99</v>
      </c>
      <c r="M55" s="156" t="s">
        <v>100</v>
      </c>
      <c r="N55" s="146"/>
      <c r="O55" s="182"/>
      <c r="P55" s="153"/>
      <c r="Q55" s="158"/>
      <c r="R55" s="153"/>
      <c r="S55" s="60"/>
    </row>
    <row r="56">
      <c r="A56" s="123"/>
      <c r="B56" s="180"/>
      <c r="C56" s="159" t="str">
        <f>'Budget Planner'!L19</f>
        <v>Groceries</v>
      </c>
      <c r="D56" s="30"/>
      <c r="E56" s="183"/>
      <c r="F56" s="183"/>
      <c r="G56" s="161">
        <v>0.0</v>
      </c>
      <c r="H56" s="161">
        <v>0.0</v>
      </c>
      <c r="I56" s="161">
        <v>0.0</v>
      </c>
      <c r="J56" s="161">
        <v>0.0</v>
      </c>
      <c r="K56" s="161">
        <v>0.0</v>
      </c>
      <c r="L56" s="161">
        <v>0.0</v>
      </c>
      <c r="M56" s="161">
        <v>0.0</v>
      </c>
      <c r="N56" s="146"/>
      <c r="O56" s="182"/>
      <c r="P56" s="163"/>
      <c r="Q56" s="164">
        <f t="shared" ref="Q56:Q70" si="3">sum(G56:M56)</f>
        <v>0</v>
      </c>
      <c r="R56" s="163"/>
      <c r="S56" s="60"/>
    </row>
    <row r="57">
      <c r="A57" s="123"/>
      <c r="B57" s="180"/>
      <c r="C57" s="159" t="str">
        <f>'Budget Planner'!L20</f>
        <v>Lunch</v>
      </c>
      <c r="D57" s="30"/>
      <c r="E57" s="183"/>
      <c r="F57" s="183"/>
      <c r="G57" s="161">
        <v>0.0</v>
      </c>
      <c r="H57" s="161">
        <v>0.0</v>
      </c>
      <c r="I57" s="161">
        <v>0.0</v>
      </c>
      <c r="J57" s="161">
        <v>0.0</v>
      </c>
      <c r="K57" s="161">
        <v>0.0</v>
      </c>
      <c r="L57" s="161">
        <v>0.0</v>
      </c>
      <c r="M57" s="161">
        <v>0.0</v>
      </c>
      <c r="N57" s="146"/>
      <c r="O57" s="182"/>
      <c r="P57" s="163"/>
      <c r="Q57" s="164">
        <f t="shared" si="3"/>
        <v>0</v>
      </c>
      <c r="R57" s="163"/>
      <c r="S57" s="60"/>
    </row>
    <row r="58">
      <c r="A58" s="123"/>
      <c r="B58" s="180"/>
      <c r="C58" s="159" t="str">
        <f>'Budget Planner'!L21</f>
        <v>Snacks/Breaks</v>
      </c>
      <c r="D58" s="30"/>
      <c r="E58" s="183"/>
      <c r="F58" s="183"/>
      <c r="G58" s="161">
        <v>0.0</v>
      </c>
      <c r="H58" s="161">
        <v>0.0</v>
      </c>
      <c r="I58" s="161">
        <v>0.0</v>
      </c>
      <c r="J58" s="161">
        <v>0.0</v>
      </c>
      <c r="K58" s="161">
        <v>0.0</v>
      </c>
      <c r="L58" s="161">
        <v>0.0</v>
      </c>
      <c r="M58" s="161">
        <v>0.0</v>
      </c>
      <c r="N58" s="146"/>
      <c r="O58" s="182"/>
      <c r="P58" s="163"/>
      <c r="Q58" s="164">
        <f t="shared" si="3"/>
        <v>0</v>
      </c>
      <c r="R58" s="163"/>
      <c r="S58" s="60"/>
    </row>
    <row r="59">
      <c r="A59" s="123"/>
      <c r="B59" s="180"/>
      <c r="C59" s="159" t="str">
        <f>'Budget Planner'!L22</f>
        <v>Take Out</v>
      </c>
      <c r="D59" s="30"/>
      <c r="E59" s="183"/>
      <c r="F59" s="183"/>
      <c r="G59" s="161">
        <v>0.0</v>
      </c>
      <c r="H59" s="161">
        <v>0.0</v>
      </c>
      <c r="I59" s="161">
        <v>0.0</v>
      </c>
      <c r="J59" s="161">
        <v>0.0</v>
      </c>
      <c r="K59" s="161">
        <v>0.0</v>
      </c>
      <c r="L59" s="161">
        <v>0.0</v>
      </c>
      <c r="M59" s="161">
        <v>0.0</v>
      </c>
      <c r="N59" s="146"/>
      <c r="O59" s="182"/>
      <c r="P59" s="163"/>
      <c r="Q59" s="164">
        <f t="shared" si="3"/>
        <v>0</v>
      </c>
      <c r="R59" s="163"/>
      <c r="S59" s="60"/>
    </row>
    <row r="60">
      <c r="A60" s="123"/>
      <c r="B60" s="180"/>
      <c r="C60" s="159" t="str">
        <f>'Budget Planner'!L23</f>
        <v>Pet Food</v>
      </c>
      <c r="D60" s="30"/>
      <c r="E60" s="183"/>
      <c r="F60" s="183"/>
      <c r="G60" s="161">
        <v>0.0</v>
      </c>
      <c r="H60" s="161">
        <v>0.0</v>
      </c>
      <c r="I60" s="161">
        <v>0.0</v>
      </c>
      <c r="J60" s="161">
        <v>0.0</v>
      </c>
      <c r="K60" s="161">
        <v>0.0</v>
      </c>
      <c r="L60" s="161">
        <v>0.0</v>
      </c>
      <c r="M60" s="161">
        <v>0.0</v>
      </c>
      <c r="N60" s="146"/>
      <c r="O60" s="182"/>
      <c r="P60" s="163"/>
      <c r="Q60" s="164">
        <f t="shared" si="3"/>
        <v>0</v>
      </c>
      <c r="R60" s="163"/>
      <c r="S60" s="60"/>
    </row>
    <row r="61">
      <c r="A61" s="123"/>
      <c r="B61" s="180"/>
      <c r="C61" s="159" t="str">
        <f>'Budget Planner'!L24</f>
        <v>Clothing</v>
      </c>
      <c r="D61" s="30"/>
      <c r="E61" s="183"/>
      <c r="F61" s="183"/>
      <c r="G61" s="161">
        <v>0.0</v>
      </c>
      <c r="H61" s="161">
        <v>0.0</v>
      </c>
      <c r="I61" s="161">
        <v>0.0</v>
      </c>
      <c r="J61" s="161">
        <v>0.0</v>
      </c>
      <c r="K61" s="161">
        <v>0.0</v>
      </c>
      <c r="L61" s="161">
        <v>0.0</v>
      </c>
      <c r="M61" s="161">
        <v>0.0</v>
      </c>
      <c r="N61" s="146"/>
      <c r="O61" s="182"/>
      <c r="P61" s="163"/>
      <c r="Q61" s="164">
        <f t="shared" si="3"/>
        <v>0</v>
      </c>
      <c r="R61" s="163"/>
      <c r="S61" s="60"/>
    </row>
    <row r="62">
      <c r="A62" s="123"/>
      <c r="B62" s="180"/>
      <c r="C62" s="159" t="str">
        <f>'Budget Planner'!L25</f>
        <v>Footwear</v>
      </c>
      <c r="D62" s="30"/>
      <c r="E62" s="183"/>
      <c r="F62" s="183"/>
      <c r="G62" s="161">
        <v>0.0</v>
      </c>
      <c r="H62" s="161">
        <v>0.0</v>
      </c>
      <c r="I62" s="161">
        <v>0.0</v>
      </c>
      <c r="J62" s="161">
        <v>0.0</v>
      </c>
      <c r="K62" s="161">
        <v>0.0</v>
      </c>
      <c r="L62" s="161">
        <v>0.0</v>
      </c>
      <c r="M62" s="161">
        <v>0.0</v>
      </c>
      <c r="N62" s="146"/>
      <c r="O62" s="182"/>
      <c r="P62" s="163"/>
      <c r="Q62" s="164">
        <f t="shared" si="3"/>
        <v>0</v>
      </c>
      <c r="R62" s="163"/>
      <c r="S62" s="60"/>
    </row>
    <row r="63">
      <c r="A63" s="123"/>
      <c r="B63" s="146"/>
      <c r="C63" s="159" t="str">
        <f>'Budget Planner'!L26</f>
        <v>Drycleaning</v>
      </c>
      <c r="D63" s="30"/>
      <c r="E63" s="183"/>
      <c r="F63" s="183"/>
      <c r="G63" s="161">
        <v>0.0</v>
      </c>
      <c r="H63" s="161">
        <v>0.0</v>
      </c>
      <c r="I63" s="161">
        <v>0.0</v>
      </c>
      <c r="J63" s="161">
        <v>0.0</v>
      </c>
      <c r="K63" s="161">
        <v>0.0</v>
      </c>
      <c r="L63" s="161">
        <v>0.0</v>
      </c>
      <c r="M63" s="161">
        <v>0.0</v>
      </c>
      <c r="N63" s="146"/>
      <c r="O63" s="182"/>
      <c r="P63" s="163"/>
      <c r="Q63" s="164">
        <f t="shared" si="3"/>
        <v>0</v>
      </c>
      <c r="R63" s="163"/>
      <c r="S63" s="60"/>
    </row>
    <row r="64">
      <c r="A64" s="123"/>
      <c r="B64" s="146"/>
      <c r="C64" s="159" t="str">
        <f>'Budget Planner'!L27</f>
        <v>Laundromat</v>
      </c>
      <c r="D64" s="30"/>
      <c r="E64" s="183"/>
      <c r="F64" s="183"/>
      <c r="G64" s="161">
        <v>0.0</v>
      </c>
      <c r="H64" s="161">
        <v>0.0</v>
      </c>
      <c r="I64" s="161">
        <v>0.0</v>
      </c>
      <c r="J64" s="161">
        <v>0.0</v>
      </c>
      <c r="K64" s="161">
        <v>0.0</v>
      </c>
      <c r="L64" s="161">
        <v>0.0</v>
      </c>
      <c r="M64" s="161">
        <v>0.0</v>
      </c>
      <c r="N64" s="146"/>
      <c r="O64" s="182"/>
      <c r="P64" s="163"/>
      <c r="Q64" s="164">
        <f t="shared" si="3"/>
        <v>0</v>
      </c>
      <c r="R64" s="163"/>
      <c r="S64" s="60"/>
    </row>
    <row r="65">
      <c r="A65" s="123"/>
      <c r="B65" s="146"/>
      <c r="C65" s="159" t="str">
        <f>'Budget Planner'!L28</f>
        <v>Prescriptions</v>
      </c>
      <c r="D65" s="30"/>
      <c r="E65" s="183"/>
      <c r="F65" s="183"/>
      <c r="G65" s="161">
        <v>0.0</v>
      </c>
      <c r="H65" s="161">
        <v>0.0</v>
      </c>
      <c r="I65" s="161">
        <v>0.0</v>
      </c>
      <c r="J65" s="161">
        <v>0.0</v>
      </c>
      <c r="K65" s="161">
        <v>0.0</v>
      </c>
      <c r="L65" s="161">
        <v>0.0</v>
      </c>
      <c r="M65" s="161">
        <v>0.0</v>
      </c>
      <c r="N65" s="146"/>
      <c r="O65" s="182"/>
      <c r="P65" s="163"/>
      <c r="Q65" s="164">
        <f t="shared" si="3"/>
        <v>0</v>
      </c>
      <c r="R65" s="163"/>
      <c r="S65" s="60"/>
    </row>
    <row r="66">
      <c r="A66" s="123"/>
      <c r="B66" s="146"/>
      <c r="C66" s="159" t="str">
        <f>'Budget Planner'!L29</f>
        <v>Over-the-counter Meds</v>
      </c>
      <c r="D66" s="30"/>
      <c r="E66" s="183"/>
      <c r="F66" s="183"/>
      <c r="G66" s="161">
        <v>0.0</v>
      </c>
      <c r="H66" s="161">
        <v>0.0</v>
      </c>
      <c r="I66" s="161">
        <v>0.0</v>
      </c>
      <c r="J66" s="161">
        <v>0.0</v>
      </c>
      <c r="K66" s="161">
        <v>0.0</v>
      </c>
      <c r="L66" s="161">
        <v>0.0</v>
      </c>
      <c r="M66" s="161">
        <v>0.0</v>
      </c>
      <c r="N66" s="146"/>
      <c r="O66" s="182"/>
      <c r="P66" s="163"/>
      <c r="Q66" s="164">
        <f t="shared" si="3"/>
        <v>0</v>
      </c>
      <c r="R66" s="163"/>
      <c r="S66" s="60"/>
    </row>
    <row r="67">
      <c r="A67" s="123"/>
      <c r="B67" s="146"/>
      <c r="C67" s="159" t="str">
        <f>'Budget Planner'!L30</f>
        <v>Dental Work</v>
      </c>
      <c r="D67" s="30"/>
      <c r="E67" s="183"/>
      <c r="F67" s="183"/>
      <c r="G67" s="161">
        <v>0.0</v>
      </c>
      <c r="H67" s="161">
        <v>0.0</v>
      </c>
      <c r="I67" s="161">
        <v>0.0</v>
      </c>
      <c r="J67" s="161">
        <v>0.0</v>
      </c>
      <c r="K67" s="161">
        <v>0.0</v>
      </c>
      <c r="L67" s="161">
        <v>0.0</v>
      </c>
      <c r="M67" s="161">
        <v>0.0</v>
      </c>
      <c r="N67" s="146"/>
      <c r="O67" s="182"/>
      <c r="P67" s="163"/>
      <c r="Q67" s="164">
        <f t="shared" si="3"/>
        <v>0</v>
      </c>
      <c r="R67" s="163"/>
      <c r="S67" s="60"/>
    </row>
    <row r="68">
      <c r="A68" s="123"/>
      <c r="B68" s="146"/>
      <c r="C68" s="159" t="str">
        <f>'Budget Planner'!L31</f>
        <v>Specialists</v>
      </c>
      <c r="D68" s="30"/>
      <c r="E68" s="183"/>
      <c r="F68" s="183"/>
      <c r="G68" s="161">
        <v>0.0</v>
      </c>
      <c r="H68" s="161">
        <v>0.0</v>
      </c>
      <c r="I68" s="161">
        <v>0.0</v>
      </c>
      <c r="J68" s="161">
        <v>0.0</v>
      </c>
      <c r="K68" s="161">
        <v>0.0</v>
      </c>
      <c r="L68" s="161">
        <v>0.0</v>
      </c>
      <c r="M68" s="161">
        <v>0.0</v>
      </c>
      <c r="N68" s="146"/>
      <c r="O68" s="182"/>
      <c r="P68" s="163"/>
      <c r="Q68" s="164">
        <f t="shared" si="3"/>
        <v>0</v>
      </c>
      <c r="R68" s="163"/>
      <c r="S68" s="60"/>
    </row>
    <row r="69">
      <c r="A69" s="123"/>
      <c r="B69" s="146"/>
      <c r="C69" s="159" t="str">
        <f>'Budget Planner'!L32</f>
        <v>Eyecare </v>
      </c>
      <c r="D69" s="30"/>
      <c r="E69" s="183"/>
      <c r="F69" s="183"/>
      <c r="G69" s="161">
        <v>0.0</v>
      </c>
      <c r="H69" s="161">
        <v>0.0</v>
      </c>
      <c r="I69" s="161">
        <v>0.0</v>
      </c>
      <c r="J69" s="161">
        <v>0.0</v>
      </c>
      <c r="K69" s="161">
        <v>0.0</v>
      </c>
      <c r="L69" s="161">
        <v>0.0</v>
      </c>
      <c r="M69" s="161">
        <v>0.0</v>
      </c>
      <c r="N69" s="146"/>
      <c r="O69" s="182"/>
      <c r="P69" s="163"/>
      <c r="Q69" s="164">
        <f t="shared" si="3"/>
        <v>0</v>
      </c>
      <c r="R69" s="163"/>
      <c r="S69" s="60"/>
    </row>
    <row r="70">
      <c r="A70" s="123"/>
      <c r="B70" s="146"/>
      <c r="C70" s="159" t="str">
        <f>'Budget Planner'!L33</f>
        <v>Vet Bills</v>
      </c>
      <c r="D70" s="30"/>
      <c r="E70" s="183"/>
      <c r="F70" s="183"/>
      <c r="G70" s="161">
        <v>0.0</v>
      </c>
      <c r="H70" s="161">
        <v>0.0</v>
      </c>
      <c r="I70" s="161">
        <v>0.0</v>
      </c>
      <c r="J70" s="161">
        <v>0.0</v>
      </c>
      <c r="K70" s="161">
        <v>0.0</v>
      </c>
      <c r="L70" s="161">
        <v>0.0</v>
      </c>
      <c r="M70" s="161">
        <v>0.0</v>
      </c>
      <c r="N70" s="146"/>
      <c r="O70" s="182"/>
      <c r="P70" s="163"/>
      <c r="Q70" s="164">
        <f t="shared" si="3"/>
        <v>0</v>
      </c>
      <c r="R70" s="163"/>
      <c r="S70" s="60"/>
    </row>
    <row r="71">
      <c r="A71" s="165"/>
      <c r="B71" s="166"/>
      <c r="C71" s="166"/>
      <c r="D71" s="166"/>
      <c r="E71" s="39"/>
      <c r="F71" s="39"/>
      <c r="G71" s="166"/>
      <c r="H71" s="166"/>
      <c r="I71" s="39"/>
      <c r="J71" s="166"/>
      <c r="K71" s="166"/>
      <c r="L71" s="39"/>
      <c r="M71" s="39"/>
      <c r="N71" s="39"/>
      <c r="O71" s="185"/>
      <c r="P71" s="170"/>
      <c r="Q71" s="171"/>
      <c r="R71" s="170"/>
      <c r="S71" s="42"/>
    </row>
    <row r="72">
      <c r="A72" s="172"/>
      <c r="B72" s="39"/>
      <c r="C72" s="173" t="s">
        <v>41</v>
      </c>
      <c r="D72" s="155"/>
      <c r="E72" s="155"/>
      <c r="F72" s="155"/>
      <c r="G72" s="155"/>
      <c r="H72" s="155"/>
      <c r="I72" s="155"/>
      <c r="J72" s="155"/>
      <c r="K72" s="155"/>
      <c r="L72" s="155"/>
      <c r="M72" s="30"/>
      <c r="N72" s="39"/>
      <c r="O72" s="186"/>
      <c r="P72" s="175"/>
      <c r="Q72" s="176">
        <f>sum(Q60:Q70)</f>
        <v>0</v>
      </c>
      <c r="R72" s="177"/>
      <c r="S72" s="178"/>
    </row>
    <row r="73">
      <c r="A73" s="172"/>
      <c r="B73" s="39"/>
      <c r="C73" s="39"/>
      <c r="D73" s="39"/>
      <c r="E73" s="39"/>
      <c r="F73" s="39"/>
      <c r="G73" s="39"/>
      <c r="H73" s="39"/>
      <c r="I73" s="39"/>
      <c r="J73" s="39"/>
      <c r="K73" s="39"/>
      <c r="L73" s="39"/>
      <c r="M73" s="39"/>
      <c r="N73" s="39"/>
      <c r="O73" s="186"/>
      <c r="P73" s="170"/>
      <c r="Q73" s="179"/>
      <c r="R73" s="170"/>
      <c r="S73" s="178"/>
    </row>
    <row r="74">
      <c r="A74" s="60"/>
      <c r="B74" s="115"/>
      <c r="C74" s="115"/>
      <c r="D74" s="115"/>
      <c r="E74" s="115"/>
      <c r="F74" s="115"/>
      <c r="G74" s="115"/>
      <c r="H74" s="115"/>
      <c r="I74" s="115"/>
      <c r="J74" s="115"/>
      <c r="K74" s="115"/>
      <c r="L74" s="115"/>
      <c r="M74" s="115"/>
      <c r="N74" s="115"/>
      <c r="O74" s="53"/>
      <c r="P74" s="53"/>
      <c r="Q74" s="184"/>
      <c r="R74" s="53"/>
      <c r="S74" s="60"/>
    </row>
    <row r="75">
      <c r="A75" s="123"/>
      <c r="B75" s="180"/>
      <c r="C75" s="181"/>
      <c r="D75" s="30"/>
      <c r="E75" s="146"/>
      <c r="F75" s="146"/>
      <c r="G75" s="146"/>
      <c r="H75" s="146"/>
      <c r="I75" s="146"/>
      <c r="J75" s="146"/>
      <c r="K75" s="146"/>
      <c r="L75" s="146"/>
      <c r="M75" s="146"/>
      <c r="N75" s="146"/>
      <c r="O75" s="182"/>
      <c r="P75" s="151"/>
      <c r="Q75" s="152" t="s">
        <v>93</v>
      </c>
      <c r="R75" s="153"/>
      <c r="S75" s="60"/>
    </row>
    <row r="76">
      <c r="A76" s="123"/>
      <c r="B76" s="180"/>
      <c r="C76" s="154" t="str">
        <f>'Budget Planner'!L40</f>
        <v>Personal / Debts / Savings - 20%</v>
      </c>
      <c r="D76" s="155"/>
      <c r="E76" s="155"/>
      <c r="F76" s="30"/>
      <c r="G76" s="156" t="s">
        <v>94</v>
      </c>
      <c r="H76" s="156" t="s">
        <v>95</v>
      </c>
      <c r="I76" s="156" t="s">
        <v>96</v>
      </c>
      <c r="J76" s="156" t="s">
        <v>97</v>
      </c>
      <c r="K76" s="156" t="s">
        <v>98</v>
      </c>
      <c r="L76" s="156" t="s">
        <v>99</v>
      </c>
      <c r="M76" s="156" t="s">
        <v>100</v>
      </c>
      <c r="N76" s="146"/>
      <c r="O76" s="182"/>
      <c r="P76" s="153"/>
      <c r="Q76" s="158"/>
      <c r="R76" s="153"/>
      <c r="S76" s="60"/>
    </row>
    <row r="77">
      <c r="A77" s="123"/>
      <c r="B77" s="180"/>
      <c r="C77" s="159" t="str">
        <f>'Budget Planner'!L41</f>
        <v>Child Support</v>
      </c>
      <c r="D77" s="30"/>
      <c r="E77" s="183"/>
      <c r="F77" s="183"/>
      <c r="G77" s="161">
        <v>0.0</v>
      </c>
      <c r="H77" s="161">
        <v>0.0</v>
      </c>
      <c r="I77" s="161">
        <v>0.0</v>
      </c>
      <c r="J77" s="161">
        <v>0.0</v>
      </c>
      <c r="K77" s="161">
        <v>0.0</v>
      </c>
      <c r="L77" s="161">
        <v>0.0</v>
      </c>
      <c r="M77" s="161">
        <v>0.0</v>
      </c>
      <c r="N77" s="146"/>
      <c r="O77" s="182"/>
      <c r="P77" s="163"/>
      <c r="Q77" s="164">
        <f t="shared" ref="Q77:Q97" si="4">sum(G77:M77)</f>
        <v>0</v>
      </c>
      <c r="R77" s="163"/>
      <c r="S77" s="60"/>
    </row>
    <row r="78">
      <c r="A78" s="123"/>
      <c r="B78" s="180"/>
      <c r="C78" s="159" t="str">
        <f>'Budget Planner'!L42</f>
        <v>Allowances</v>
      </c>
      <c r="D78" s="30"/>
      <c r="E78" s="183"/>
      <c r="F78" s="183"/>
      <c r="G78" s="161">
        <v>0.0</v>
      </c>
      <c r="H78" s="161">
        <v>0.0</v>
      </c>
      <c r="I78" s="161">
        <v>0.0</v>
      </c>
      <c r="J78" s="161">
        <v>0.0</v>
      </c>
      <c r="K78" s="161">
        <v>0.0</v>
      </c>
      <c r="L78" s="161">
        <v>0.0</v>
      </c>
      <c r="M78" s="161">
        <v>0.0</v>
      </c>
      <c r="N78" s="146"/>
      <c r="O78" s="182"/>
      <c r="P78" s="163"/>
      <c r="Q78" s="164">
        <f t="shared" si="4"/>
        <v>0</v>
      </c>
      <c r="R78" s="163"/>
      <c r="S78" s="60"/>
    </row>
    <row r="79">
      <c r="A79" s="123"/>
      <c r="B79" s="180"/>
      <c r="C79" s="159" t="str">
        <f>'Budget Planner'!L43</f>
        <v>Daycare/Babysitters</v>
      </c>
      <c r="D79" s="30"/>
      <c r="E79" s="183"/>
      <c r="F79" s="183"/>
      <c r="G79" s="161">
        <v>0.0</v>
      </c>
      <c r="H79" s="161">
        <v>0.0</v>
      </c>
      <c r="I79" s="161">
        <v>0.0</v>
      </c>
      <c r="J79" s="161">
        <v>0.0</v>
      </c>
      <c r="K79" s="161">
        <v>0.0</v>
      </c>
      <c r="L79" s="161">
        <v>0.0</v>
      </c>
      <c r="M79" s="161">
        <v>0.0</v>
      </c>
      <c r="N79" s="146"/>
      <c r="O79" s="182"/>
      <c r="P79" s="163"/>
      <c r="Q79" s="164">
        <f t="shared" si="4"/>
        <v>0</v>
      </c>
      <c r="R79" s="163"/>
      <c r="S79" s="60"/>
    </row>
    <row r="80">
      <c r="A80" s="123"/>
      <c r="B80" s="180"/>
      <c r="C80" s="159" t="str">
        <f>'Budget Planner'!L44</f>
        <v>Bank fees</v>
      </c>
      <c r="D80" s="30"/>
      <c r="E80" s="183"/>
      <c r="F80" s="183"/>
      <c r="G80" s="161">
        <v>0.0</v>
      </c>
      <c r="H80" s="161">
        <v>0.0</v>
      </c>
      <c r="I80" s="161">
        <v>0.0</v>
      </c>
      <c r="J80" s="161">
        <v>0.0</v>
      </c>
      <c r="K80" s="161">
        <v>0.0</v>
      </c>
      <c r="L80" s="161">
        <v>0.0</v>
      </c>
      <c r="M80" s="161">
        <v>0.0</v>
      </c>
      <c r="N80" s="146"/>
      <c r="O80" s="182"/>
      <c r="P80" s="163"/>
      <c r="Q80" s="164">
        <f t="shared" si="4"/>
        <v>0</v>
      </c>
      <c r="R80" s="163"/>
      <c r="S80" s="60"/>
    </row>
    <row r="81">
      <c r="A81" s="123"/>
      <c r="B81" s="180"/>
      <c r="C81" s="159" t="str">
        <f>'Budget Planner'!L45</f>
        <v>School Expenses</v>
      </c>
      <c r="D81" s="30"/>
      <c r="E81" s="183"/>
      <c r="F81" s="183"/>
      <c r="G81" s="161">
        <v>0.0</v>
      </c>
      <c r="H81" s="161">
        <v>0.0</v>
      </c>
      <c r="I81" s="161">
        <v>0.0</v>
      </c>
      <c r="J81" s="161">
        <v>0.0</v>
      </c>
      <c r="K81" s="161">
        <v>0.0</v>
      </c>
      <c r="L81" s="161">
        <v>0.0</v>
      </c>
      <c r="M81" s="161">
        <v>0.0</v>
      </c>
      <c r="N81" s="146"/>
      <c r="O81" s="182"/>
      <c r="P81" s="163"/>
      <c r="Q81" s="164">
        <f t="shared" si="4"/>
        <v>0</v>
      </c>
      <c r="R81" s="163"/>
      <c r="S81" s="60"/>
    </row>
    <row r="82">
      <c r="A82" s="123"/>
      <c r="B82" s="180"/>
      <c r="C82" s="159" t="str">
        <f>'Budget Planner'!L46</f>
        <v>Tobacco</v>
      </c>
      <c r="D82" s="30"/>
      <c r="E82" s="183"/>
      <c r="F82" s="183"/>
      <c r="G82" s="161">
        <v>0.0</v>
      </c>
      <c r="H82" s="161">
        <v>0.0</v>
      </c>
      <c r="I82" s="161">
        <v>0.0</v>
      </c>
      <c r="J82" s="161">
        <v>0.0</v>
      </c>
      <c r="K82" s="161">
        <v>0.0</v>
      </c>
      <c r="L82" s="161">
        <v>0.0</v>
      </c>
      <c r="M82" s="161">
        <v>0.0</v>
      </c>
      <c r="N82" s="146"/>
      <c r="O82" s="182"/>
      <c r="P82" s="163"/>
      <c r="Q82" s="164">
        <f t="shared" si="4"/>
        <v>0</v>
      </c>
      <c r="R82" s="163"/>
      <c r="S82" s="60"/>
    </row>
    <row r="83">
      <c r="A83" s="123"/>
      <c r="B83" s="180"/>
      <c r="C83" s="159" t="str">
        <f>'Budget Planner'!L47</f>
        <v>Alcohol</v>
      </c>
      <c r="D83" s="30"/>
      <c r="E83" s="183"/>
      <c r="F83" s="183"/>
      <c r="G83" s="161">
        <v>0.0</v>
      </c>
      <c r="H83" s="161">
        <v>0.0</v>
      </c>
      <c r="I83" s="161">
        <v>0.0</v>
      </c>
      <c r="J83" s="161">
        <v>0.0</v>
      </c>
      <c r="K83" s="161">
        <v>0.0</v>
      </c>
      <c r="L83" s="161">
        <v>0.0</v>
      </c>
      <c r="M83" s="161">
        <v>0.0</v>
      </c>
      <c r="N83" s="146"/>
      <c r="O83" s="182"/>
      <c r="P83" s="163"/>
      <c r="Q83" s="164">
        <f t="shared" si="4"/>
        <v>0</v>
      </c>
      <c r="R83" s="163"/>
      <c r="S83" s="60"/>
    </row>
    <row r="84">
      <c r="A84" s="123"/>
      <c r="B84" s="146"/>
      <c r="C84" s="159" t="str">
        <f>'Budget Planner'!L48</f>
        <v>Memberships</v>
      </c>
      <c r="D84" s="30"/>
      <c r="E84" s="183"/>
      <c r="F84" s="183"/>
      <c r="G84" s="161">
        <v>0.0</v>
      </c>
      <c r="H84" s="161">
        <v>0.0</v>
      </c>
      <c r="I84" s="161">
        <v>0.0</v>
      </c>
      <c r="J84" s="161">
        <v>0.0</v>
      </c>
      <c r="K84" s="161">
        <v>0.0</v>
      </c>
      <c r="L84" s="161">
        <v>0.0</v>
      </c>
      <c r="M84" s="161">
        <v>0.0</v>
      </c>
      <c r="N84" s="146"/>
      <c r="O84" s="182"/>
      <c r="P84" s="163"/>
      <c r="Q84" s="164">
        <f t="shared" si="4"/>
        <v>0</v>
      </c>
      <c r="R84" s="163"/>
      <c r="S84" s="60"/>
    </row>
    <row r="85">
      <c r="A85" s="123"/>
      <c r="B85" s="146"/>
      <c r="C85" s="159" t="str">
        <f>'Budget Planner'!L49</f>
        <v>Subscriptions</v>
      </c>
      <c r="D85" s="30"/>
      <c r="E85" s="183"/>
      <c r="F85" s="183"/>
      <c r="G85" s="161">
        <v>0.0</v>
      </c>
      <c r="H85" s="161">
        <v>0.0</v>
      </c>
      <c r="I85" s="161">
        <v>0.0</v>
      </c>
      <c r="J85" s="161">
        <v>0.0</v>
      </c>
      <c r="K85" s="161">
        <v>0.0</v>
      </c>
      <c r="L85" s="161">
        <v>0.0</v>
      </c>
      <c r="M85" s="161">
        <v>0.0</v>
      </c>
      <c r="N85" s="146"/>
      <c r="O85" s="182"/>
      <c r="P85" s="163"/>
      <c r="Q85" s="164">
        <f t="shared" si="4"/>
        <v>0</v>
      </c>
      <c r="R85" s="163"/>
      <c r="S85" s="60"/>
    </row>
    <row r="86">
      <c r="A86" s="123"/>
      <c r="B86" s="180"/>
      <c r="C86" s="159" t="str">
        <f>'Budget Planner'!L50</f>
        <v>Personal Grooming</v>
      </c>
      <c r="D86" s="30"/>
      <c r="E86" s="183"/>
      <c r="F86" s="183"/>
      <c r="G86" s="161">
        <v>0.0</v>
      </c>
      <c r="H86" s="161">
        <v>0.0</v>
      </c>
      <c r="I86" s="161">
        <v>0.0</v>
      </c>
      <c r="J86" s="161">
        <v>0.0</v>
      </c>
      <c r="K86" s="161">
        <v>0.0</v>
      </c>
      <c r="L86" s="161">
        <v>0.0</v>
      </c>
      <c r="M86" s="161">
        <v>0.0</v>
      </c>
      <c r="N86" s="146"/>
      <c r="O86" s="182"/>
      <c r="P86" s="163"/>
      <c r="Q86" s="164">
        <f t="shared" si="4"/>
        <v>0</v>
      </c>
      <c r="R86" s="163"/>
      <c r="S86" s="60"/>
    </row>
    <row r="87">
      <c r="A87" s="123"/>
      <c r="B87" s="180"/>
      <c r="C87" s="159" t="str">
        <f>'Budget Planner'!L51</f>
        <v>Entertainment</v>
      </c>
      <c r="D87" s="30"/>
      <c r="E87" s="183"/>
      <c r="F87" s="183"/>
      <c r="G87" s="161">
        <v>0.0</v>
      </c>
      <c r="H87" s="161">
        <v>0.0</v>
      </c>
      <c r="I87" s="161">
        <v>0.0</v>
      </c>
      <c r="J87" s="161">
        <v>0.0</v>
      </c>
      <c r="K87" s="161">
        <v>0.0</v>
      </c>
      <c r="L87" s="161">
        <v>0.0</v>
      </c>
      <c r="M87" s="161">
        <v>0.0</v>
      </c>
      <c r="N87" s="146"/>
      <c r="O87" s="182"/>
      <c r="P87" s="163"/>
      <c r="Q87" s="164">
        <f t="shared" si="4"/>
        <v>0</v>
      </c>
      <c r="R87" s="163"/>
      <c r="S87" s="60"/>
    </row>
    <row r="88">
      <c r="A88" s="123"/>
      <c r="B88" s="180"/>
      <c r="C88" s="159" t="str">
        <f>'Budget Planner'!L52</f>
        <v>Vacations</v>
      </c>
      <c r="D88" s="30"/>
      <c r="E88" s="183"/>
      <c r="F88" s="183"/>
      <c r="G88" s="161">
        <v>0.0</v>
      </c>
      <c r="H88" s="161">
        <v>0.0</v>
      </c>
      <c r="I88" s="161">
        <v>0.0</v>
      </c>
      <c r="J88" s="161">
        <v>0.0</v>
      </c>
      <c r="K88" s="161">
        <v>0.0</v>
      </c>
      <c r="L88" s="161">
        <v>0.0</v>
      </c>
      <c r="M88" s="161">
        <v>0.0</v>
      </c>
      <c r="N88" s="146"/>
      <c r="O88" s="182"/>
      <c r="P88" s="163"/>
      <c r="Q88" s="164">
        <f t="shared" si="4"/>
        <v>0</v>
      </c>
      <c r="R88" s="163"/>
      <c r="S88" s="60"/>
    </row>
    <row r="89">
      <c r="A89" s="123"/>
      <c r="B89" s="180"/>
      <c r="C89" s="159" t="str">
        <f>'Budget Planner'!L53</f>
        <v>Gifts/Donations</v>
      </c>
      <c r="D89" s="30"/>
      <c r="E89" s="183"/>
      <c r="F89" s="183"/>
      <c r="G89" s="161">
        <v>0.0</v>
      </c>
      <c r="H89" s="161">
        <v>0.0</v>
      </c>
      <c r="I89" s="161">
        <v>0.0</v>
      </c>
      <c r="J89" s="161">
        <v>0.0</v>
      </c>
      <c r="K89" s="161">
        <v>0.0</v>
      </c>
      <c r="L89" s="161">
        <v>0.0</v>
      </c>
      <c r="M89" s="161">
        <v>0.0</v>
      </c>
      <c r="N89" s="146"/>
      <c r="O89" s="182"/>
      <c r="P89" s="163"/>
      <c r="Q89" s="164">
        <f t="shared" si="4"/>
        <v>0</v>
      </c>
      <c r="R89" s="163"/>
      <c r="S89" s="60"/>
    </row>
    <row r="90">
      <c r="A90" s="123"/>
      <c r="B90" s="180"/>
      <c r="C90" s="159" t="str">
        <f>'Budget Planner'!L54</f>
        <v>RRSP</v>
      </c>
      <c r="D90" s="30"/>
      <c r="E90" s="183"/>
      <c r="F90" s="183"/>
      <c r="G90" s="161">
        <v>0.0</v>
      </c>
      <c r="H90" s="161">
        <v>0.0</v>
      </c>
      <c r="I90" s="161">
        <v>0.0</v>
      </c>
      <c r="J90" s="161">
        <v>0.0</v>
      </c>
      <c r="K90" s="161">
        <v>0.0</v>
      </c>
      <c r="L90" s="161">
        <v>0.0</v>
      </c>
      <c r="M90" s="161">
        <v>0.0</v>
      </c>
      <c r="N90" s="146"/>
      <c r="O90" s="182"/>
      <c r="P90" s="163"/>
      <c r="Q90" s="164">
        <f t="shared" si="4"/>
        <v>0</v>
      </c>
      <c r="R90" s="163"/>
      <c r="S90" s="60"/>
    </row>
    <row r="91">
      <c r="A91" s="123"/>
      <c r="B91" s="180"/>
      <c r="C91" s="159" t="str">
        <f>'Budget Planner'!L55</f>
        <v>RESP</v>
      </c>
      <c r="D91" s="30"/>
      <c r="E91" s="183"/>
      <c r="F91" s="183"/>
      <c r="G91" s="161">
        <v>0.0</v>
      </c>
      <c r="H91" s="161">
        <v>0.0</v>
      </c>
      <c r="I91" s="161">
        <v>0.0</v>
      </c>
      <c r="J91" s="161">
        <v>0.0</v>
      </c>
      <c r="K91" s="161">
        <v>0.0</v>
      </c>
      <c r="L91" s="161">
        <v>0.0</v>
      </c>
      <c r="M91" s="161">
        <v>0.0</v>
      </c>
      <c r="N91" s="146"/>
      <c r="O91" s="182"/>
      <c r="P91" s="163"/>
      <c r="Q91" s="164">
        <f t="shared" si="4"/>
        <v>0</v>
      </c>
      <c r="R91" s="163"/>
      <c r="S91" s="60"/>
    </row>
    <row r="92">
      <c r="A92" s="123"/>
      <c r="B92" s="146"/>
      <c r="C92" s="159" t="str">
        <f>'Budget Planner'!L56</f>
        <v>Life Insurance</v>
      </c>
      <c r="D92" s="30"/>
      <c r="E92" s="183"/>
      <c r="F92" s="183"/>
      <c r="G92" s="161">
        <v>0.0</v>
      </c>
      <c r="H92" s="161">
        <v>0.0</v>
      </c>
      <c r="I92" s="161">
        <v>0.0</v>
      </c>
      <c r="J92" s="161">
        <v>0.0</v>
      </c>
      <c r="K92" s="161">
        <v>0.0</v>
      </c>
      <c r="L92" s="161">
        <v>0.0</v>
      </c>
      <c r="M92" s="161">
        <v>0.0</v>
      </c>
      <c r="N92" s="146"/>
      <c r="O92" s="182"/>
      <c r="P92" s="163"/>
      <c r="Q92" s="164">
        <f t="shared" si="4"/>
        <v>0</v>
      </c>
      <c r="R92" s="163"/>
      <c r="S92" s="60"/>
    </row>
    <row r="93">
      <c r="A93" s="123"/>
      <c r="B93" s="146"/>
      <c r="C93" s="159" t="str">
        <f>'Budget Planner'!L57</f>
        <v>Other</v>
      </c>
      <c r="D93" s="30"/>
      <c r="E93" s="183"/>
      <c r="F93" s="183"/>
      <c r="G93" s="161">
        <v>0.0</v>
      </c>
      <c r="H93" s="161">
        <v>0.0</v>
      </c>
      <c r="I93" s="161">
        <v>0.0</v>
      </c>
      <c r="J93" s="161">
        <v>0.0</v>
      </c>
      <c r="K93" s="161">
        <v>0.0</v>
      </c>
      <c r="L93" s="161">
        <v>0.0</v>
      </c>
      <c r="M93" s="161">
        <v>0.0</v>
      </c>
      <c r="N93" s="146"/>
      <c r="O93" s="182"/>
      <c r="P93" s="163"/>
      <c r="Q93" s="164">
        <f t="shared" si="4"/>
        <v>0</v>
      </c>
      <c r="R93" s="163"/>
      <c r="S93" s="60"/>
    </row>
    <row r="94">
      <c r="A94" s="123"/>
      <c r="B94" s="180"/>
      <c r="C94" s="159" t="str">
        <f>'Budget Planner'!L58</f>
        <v>Student Loans</v>
      </c>
      <c r="D94" s="30"/>
      <c r="E94" s="183"/>
      <c r="F94" s="183"/>
      <c r="G94" s="161">
        <v>0.0</v>
      </c>
      <c r="H94" s="161">
        <v>0.0</v>
      </c>
      <c r="I94" s="161">
        <v>0.0</v>
      </c>
      <c r="J94" s="161">
        <v>0.0</v>
      </c>
      <c r="K94" s="161">
        <v>0.0</v>
      </c>
      <c r="L94" s="161">
        <v>0.0</v>
      </c>
      <c r="M94" s="161">
        <v>0.0</v>
      </c>
      <c r="N94" s="146"/>
      <c r="O94" s="182"/>
      <c r="P94" s="163"/>
      <c r="Q94" s="164">
        <f t="shared" si="4"/>
        <v>0</v>
      </c>
      <c r="R94" s="163"/>
      <c r="S94" s="60"/>
    </row>
    <row r="95">
      <c r="A95" s="123"/>
      <c r="B95" s="180"/>
      <c r="C95" s="159" t="str">
        <f>'Budget Planner'!L59</f>
        <v>Payday Loans</v>
      </c>
      <c r="D95" s="30"/>
      <c r="E95" s="183"/>
      <c r="F95" s="183"/>
      <c r="G95" s="161">
        <v>0.0</v>
      </c>
      <c r="H95" s="161">
        <v>0.0</v>
      </c>
      <c r="I95" s="161">
        <v>0.0</v>
      </c>
      <c r="J95" s="161">
        <v>0.0</v>
      </c>
      <c r="K95" s="161">
        <v>0.0</v>
      </c>
      <c r="L95" s="161">
        <v>0.0</v>
      </c>
      <c r="M95" s="161">
        <v>0.0</v>
      </c>
      <c r="N95" s="146"/>
      <c r="O95" s="182"/>
      <c r="P95" s="163"/>
      <c r="Q95" s="164">
        <f t="shared" si="4"/>
        <v>0</v>
      </c>
      <c r="R95" s="163"/>
      <c r="S95" s="60"/>
    </row>
    <row r="96">
      <c r="A96" s="123"/>
      <c r="B96" s="180"/>
      <c r="C96" s="159" t="str">
        <f>'Budget Planner'!L60</f>
        <v>Lines of Credit</v>
      </c>
      <c r="D96" s="30"/>
      <c r="E96" s="183"/>
      <c r="F96" s="183"/>
      <c r="G96" s="161">
        <v>0.0</v>
      </c>
      <c r="H96" s="161">
        <v>0.0</v>
      </c>
      <c r="I96" s="161">
        <v>0.0</v>
      </c>
      <c r="J96" s="161">
        <v>0.0</v>
      </c>
      <c r="K96" s="161">
        <v>0.0</v>
      </c>
      <c r="L96" s="161">
        <v>0.0</v>
      </c>
      <c r="M96" s="161">
        <v>0.0</v>
      </c>
      <c r="N96" s="146"/>
      <c r="O96" s="182"/>
      <c r="P96" s="163"/>
      <c r="Q96" s="164">
        <f t="shared" si="4"/>
        <v>0</v>
      </c>
      <c r="R96" s="163"/>
      <c r="S96" s="60"/>
    </row>
    <row r="97">
      <c r="A97" s="123"/>
      <c r="B97" s="180"/>
      <c r="C97" s="159" t="str">
        <f>'Budget Planner'!L61</f>
        <v>Credit Cards</v>
      </c>
      <c r="D97" s="30"/>
      <c r="E97" s="183"/>
      <c r="F97" s="183"/>
      <c r="G97" s="161">
        <v>0.0</v>
      </c>
      <c r="H97" s="161">
        <v>0.0</v>
      </c>
      <c r="I97" s="161">
        <v>0.0</v>
      </c>
      <c r="J97" s="161">
        <v>0.0</v>
      </c>
      <c r="K97" s="161">
        <v>0.0</v>
      </c>
      <c r="L97" s="161">
        <v>0.0</v>
      </c>
      <c r="M97" s="161">
        <v>0.0</v>
      </c>
      <c r="N97" s="146"/>
      <c r="O97" s="182"/>
      <c r="P97" s="163"/>
      <c r="Q97" s="164">
        <f t="shared" si="4"/>
        <v>0</v>
      </c>
      <c r="R97" s="163"/>
      <c r="S97" s="60"/>
    </row>
    <row r="98">
      <c r="A98" s="165"/>
      <c r="B98" s="39"/>
      <c r="C98" s="39"/>
      <c r="D98" s="39"/>
      <c r="E98" s="39"/>
      <c r="F98" s="39"/>
      <c r="G98" s="39"/>
      <c r="H98" s="39"/>
      <c r="I98" s="39"/>
      <c r="J98" s="39"/>
      <c r="K98" s="39"/>
      <c r="L98" s="39"/>
      <c r="M98" s="39"/>
      <c r="N98" s="39"/>
      <c r="O98" s="185"/>
      <c r="P98" s="170"/>
      <c r="Q98" s="171"/>
      <c r="R98" s="170"/>
      <c r="S98" s="42"/>
    </row>
    <row r="99">
      <c r="A99" s="172"/>
      <c r="B99" s="39"/>
      <c r="C99" s="173" t="s">
        <v>41</v>
      </c>
      <c r="D99" s="155"/>
      <c r="E99" s="155"/>
      <c r="F99" s="155"/>
      <c r="G99" s="155"/>
      <c r="H99" s="155"/>
      <c r="I99" s="155"/>
      <c r="J99" s="155"/>
      <c r="K99" s="155"/>
      <c r="L99" s="155"/>
      <c r="M99" s="30"/>
      <c r="N99" s="39"/>
      <c r="O99" s="186"/>
      <c r="P99" s="175"/>
      <c r="Q99" s="176">
        <f>sum(Q87:Q97)</f>
        <v>0</v>
      </c>
      <c r="R99" s="177"/>
      <c r="S99" s="178"/>
    </row>
    <row r="100">
      <c r="A100" s="172"/>
      <c r="B100" s="39"/>
      <c r="C100" s="39"/>
      <c r="D100" s="39"/>
      <c r="E100" s="39"/>
      <c r="F100" s="39"/>
      <c r="G100" s="39"/>
      <c r="H100" s="39"/>
      <c r="I100" s="39"/>
      <c r="J100" s="39"/>
      <c r="K100" s="39"/>
      <c r="L100" s="39"/>
      <c r="M100" s="39"/>
      <c r="N100" s="39"/>
      <c r="O100" s="186"/>
      <c r="P100" s="170"/>
      <c r="Q100" s="179"/>
      <c r="R100" s="170"/>
      <c r="S100" s="178"/>
    </row>
    <row r="101">
      <c r="A101" s="60"/>
      <c r="B101" s="115"/>
      <c r="C101" s="115"/>
      <c r="D101" s="115"/>
      <c r="E101" s="115"/>
      <c r="F101" s="115"/>
      <c r="G101" s="115"/>
      <c r="H101" s="115"/>
      <c r="I101" s="115"/>
      <c r="J101" s="115"/>
      <c r="K101" s="115"/>
      <c r="L101" s="115"/>
      <c r="M101" s="115"/>
      <c r="N101" s="115"/>
      <c r="O101" s="184"/>
      <c r="P101" s="184"/>
      <c r="Q101" s="184"/>
      <c r="R101" s="184"/>
      <c r="S101" s="60"/>
    </row>
    <row r="102">
      <c r="A102" s="123"/>
      <c r="B102" s="187"/>
      <c r="C102" s="187"/>
      <c r="D102" s="187"/>
      <c r="E102" s="187"/>
      <c r="F102" s="187"/>
      <c r="G102" s="188" t="s">
        <v>101</v>
      </c>
      <c r="H102" s="189"/>
      <c r="I102" s="189"/>
      <c r="J102" s="189"/>
      <c r="K102" s="189"/>
      <c r="L102" s="190"/>
      <c r="M102" s="191"/>
      <c r="N102" s="192"/>
      <c r="O102" s="192"/>
      <c r="P102" s="192"/>
      <c r="Q102" s="192">
        <f>sum(Q37,Q51,Q72,Q99)</f>
        <v>0</v>
      </c>
      <c r="R102" s="193"/>
      <c r="S102" s="19"/>
    </row>
    <row r="103">
      <c r="A103" s="60"/>
      <c r="B103" s="116"/>
      <c r="C103" s="116"/>
      <c r="D103" s="116"/>
      <c r="E103" s="116"/>
      <c r="F103" s="116"/>
      <c r="G103" s="116"/>
      <c r="H103" s="116"/>
      <c r="I103" s="116"/>
      <c r="J103" s="116"/>
      <c r="K103" s="116"/>
      <c r="L103" s="116"/>
      <c r="M103" s="116"/>
      <c r="N103" s="116"/>
      <c r="O103" s="116"/>
      <c r="P103" s="116"/>
      <c r="Q103" s="116"/>
      <c r="R103" s="116"/>
      <c r="S103" s="60"/>
    </row>
  </sheetData>
  <mergeCells count="92">
    <mergeCell ref="C55:F55"/>
    <mergeCell ref="C56:D56"/>
    <mergeCell ref="C57:D57"/>
    <mergeCell ref="C58:D58"/>
    <mergeCell ref="C59:D59"/>
    <mergeCell ref="C60:D60"/>
    <mergeCell ref="C61:D61"/>
    <mergeCell ref="C69:D69"/>
    <mergeCell ref="C70:D70"/>
    <mergeCell ref="C72:M72"/>
    <mergeCell ref="Q75:Q76"/>
    <mergeCell ref="C76:F76"/>
    <mergeCell ref="C62:D62"/>
    <mergeCell ref="C63:D63"/>
    <mergeCell ref="C64:D64"/>
    <mergeCell ref="C65:D65"/>
    <mergeCell ref="C66:D66"/>
    <mergeCell ref="C67:D67"/>
    <mergeCell ref="C68:D68"/>
    <mergeCell ref="C75:D75"/>
    <mergeCell ref="C77:D77"/>
    <mergeCell ref="C78:D78"/>
    <mergeCell ref="C79:D79"/>
    <mergeCell ref="C80:D80"/>
    <mergeCell ref="C81:D81"/>
    <mergeCell ref="C82:D82"/>
    <mergeCell ref="C83:D83"/>
    <mergeCell ref="C84:D84"/>
    <mergeCell ref="C85:D85"/>
    <mergeCell ref="C86:D86"/>
    <mergeCell ref="C87:D87"/>
    <mergeCell ref="C88:D88"/>
    <mergeCell ref="C89:D89"/>
    <mergeCell ref="C97:D97"/>
    <mergeCell ref="C99:M99"/>
    <mergeCell ref="G102:L102"/>
    <mergeCell ref="C90:D90"/>
    <mergeCell ref="C91:D91"/>
    <mergeCell ref="C92:D92"/>
    <mergeCell ref="C93:D93"/>
    <mergeCell ref="C94:D94"/>
    <mergeCell ref="C95:D95"/>
    <mergeCell ref="C96:D96"/>
    <mergeCell ref="B2:C6"/>
    <mergeCell ref="D2:R5"/>
    <mergeCell ref="D6:R6"/>
    <mergeCell ref="C8:Q8"/>
    <mergeCell ref="C9:O9"/>
    <mergeCell ref="C10:N10"/>
    <mergeCell ref="J11:P11"/>
    <mergeCell ref="C11:H11"/>
    <mergeCell ref="C12:H12"/>
    <mergeCell ref="J12:P12"/>
    <mergeCell ref="C13:H13"/>
    <mergeCell ref="J13:P13"/>
    <mergeCell ref="C14:H14"/>
    <mergeCell ref="J14:P14"/>
    <mergeCell ref="B16:R16"/>
    <mergeCell ref="C17:R17"/>
    <mergeCell ref="C19:D19"/>
    <mergeCell ref="G19:H19"/>
    <mergeCell ref="J19:K19"/>
    <mergeCell ref="C20:M20"/>
    <mergeCell ref="Q23:Q24"/>
    <mergeCell ref="C23:D23"/>
    <mergeCell ref="C24:F24"/>
    <mergeCell ref="C25:D25"/>
    <mergeCell ref="C26:D26"/>
    <mergeCell ref="C27:D27"/>
    <mergeCell ref="C28:D28"/>
    <mergeCell ref="C29:D29"/>
    <mergeCell ref="C30:D30"/>
    <mergeCell ref="C31:D31"/>
    <mergeCell ref="C32:D32"/>
    <mergeCell ref="C33:D33"/>
    <mergeCell ref="C34:D34"/>
    <mergeCell ref="C35:D35"/>
    <mergeCell ref="C37:M37"/>
    <mergeCell ref="C40:D40"/>
    <mergeCell ref="Q40:Q41"/>
    <mergeCell ref="C41:F41"/>
    <mergeCell ref="C42:D42"/>
    <mergeCell ref="C43:D43"/>
    <mergeCell ref="C44:D44"/>
    <mergeCell ref="C45:D45"/>
    <mergeCell ref="C46:D46"/>
    <mergeCell ref="C47:D47"/>
    <mergeCell ref="C48:D48"/>
    <mergeCell ref="C49:D49"/>
    <mergeCell ref="C51:M51"/>
    <mergeCell ref="C54:D54"/>
    <mergeCell ref="Q54:Q55"/>
  </mergeCells>
  <conditionalFormatting sqref="G25:M35 G42:M49 G56:M70 G77:M97 N102:Q102">
    <cfRule type="cellIs" dxfId="0" priority="1" operator="greaterThan">
      <formula>0</formula>
    </cfRule>
  </conditionalFormatting>
  <printOptions gridLines="1" horizontalCentered="1"/>
  <pageMargins bottom="0.75" footer="0.0" header="0.0" left="0.7" right="0.7" top="0.75"/>
  <pageSetup fitToHeight="0" cellComments="atEnd" orientation="landscape" pageOrder="overThenDown"/>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13"/>
    <col customWidth="1" min="2" max="2" width="2.63"/>
    <col customWidth="1" min="4" max="4" width="13.75"/>
    <col customWidth="1" min="5" max="5" width="4.38"/>
    <col customWidth="1" min="6" max="6" width="3.88"/>
    <col customWidth="1" min="14" max="14" width="2.5"/>
    <col customWidth="1" min="15" max="15" width="2.25"/>
    <col customWidth="1" min="16" max="16" width="2.5"/>
    <col customWidth="1" min="17" max="17" width="16.88"/>
    <col customWidth="1" min="18" max="19" width="3.38"/>
  </cols>
  <sheetData>
    <row r="1">
      <c r="A1" s="50"/>
      <c r="B1" s="9"/>
      <c r="C1" s="9"/>
      <c r="D1" s="91"/>
      <c r="E1" s="91"/>
      <c r="F1" s="91"/>
      <c r="G1" s="91"/>
      <c r="H1" s="91"/>
      <c r="I1" s="91"/>
      <c r="J1" s="60"/>
      <c r="K1" s="60"/>
      <c r="L1" s="60"/>
      <c r="M1" s="60"/>
      <c r="N1" s="60"/>
      <c r="O1" s="60"/>
      <c r="P1" s="60"/>
      <c r="Q1" s="60"/>
      <c r="R1" s="60"/>
      <c r="S1" s="60"/>
    </row>
    <row r="2">
      <c r="A2" s="50"/>
      <c r="B2" s="92"/>
      <c r="C2" s="93"/>
      <c r="D2" s="94" t="s">
        <v>78</v>
      </c>
      <c r="E2" s="95"/>
      <c r="F2" s="95"/>
      <c r="G2" s="95"/>
      <c r="H2" s="95"/>
      <c r="I2" s="95"/>
      <c r="J2" s="95"/>
      <c r="K2" s="95"/>
      <c r="L2" s="95"/>
      <c r="M2" s="95"/>
      <c r="N2" s="95"/>
      <c r="O2" s="95"/>
      <c r="P2" s="95"/>
      <c r="Q2" s="95"/>
      <c r="R2" s="93"/>
      <c r="S2" s="60"/>
    </row>
    <row r="3">
      <c r="A3" s="50"/>
      <c r="B3" s="8"/>
      <c r="C3" s="3"/>
      <c r="D3" s="8"/>
      <c r="R3" s="3"/>
      <c r="S3" s="60"/>
    </row>
    <row r="4">
      <c r="A4" s="50"/>
      <c r="B4" s="8"/>
      <c r="C4" s="3"/>
      <c r="D4" s="8"/>
      <c r="R4" s="3"/>
      <c r="S4" s="60"/>
    </row>
    <row r="5">
      <c r="A5" s="50"/>
      <c r="B5" s="8"/>
      <c r="C5" s="3"/>
      <c r="D5" s="14"/>
      <c r="E5" s="11"/>
      <c r="F5" s="11"/>
      <c r="G5" s="11"/>
      <c r="H5" s="11"/>
      <c r="I5" s="11"/>
      <c r="J5" s="11"/>
      <c r="K5" s="11"/>
      <c r="L5" s="11"/>
      <c r="M5" s="11"/>
      <c r="N5" s="11"/>
      <c r="O5" s="11"/>
      <c r="P5" s="11"/>
      <c r="Q5" s="11"/>
      <c r="R5" s="12"/>
      <c r="S5" s="60"/>
    </row>
    <row r="6" ht="25.5" customHeight="1">
      <c r="A6" s="60"/>
      <c r="B6" s="14"/>
      <c r="C6" s="12"/>
      <c r="D6" s="96" t="s">
        <v>79</v>
      </c>
      <c r="E6" s="18"/>
      <c r="F6" s="18"/>
      <c r="G6" s="18"/>
      <c r="H6" s="18"/>
      <c r="I6" s="18"/>
      <c r="J6" s="18"/>
      <c r="K6" s="18"/>
      <c r="L6" s="18"/>
      <c r="M6" s="18"/>
      <c r="N6" s="18"/>
      <c r="O6" s="18"/>
      <c r="P6" s="18"/>
      <c r="Q6" s="18"/>
      <c r="R6" s="19"/>
      <c r="S6" s="60"/>
    </row>
    <row r="7">
      <c r="A7" s="60"/>
      <c r="B7" s="53"/>
      <c r="C7" s="53"/>
      <c r="D7" s="53"/>
      <c r="E7" s="53"/>
      <c r="F7" s="53"/>
      <c r="G7" s="53"/>
      <c r="H7" s="53"/>
      <c r="I7" s="53"/>
      <c r="J7" s="53"/>
      <c r="K7" s="53"/>
      <c r="L7" s="53"/>
      <c r="M7" s="53"/>
      <c r="N7" s="53"/>
      <c r="O7" s="53"/>
      <c r="P7" s="53"/>
      <c r="Q7" s="53"/>
      <c r="R7" s="53"/>
      <c r="S7" s="60"/>
    </row>
    <row r="8" ht="48.75" customHeight="1">
      <c r="A8" s="14"/>
      <c r="B8" s="117" t="s">
        <v>90</v>
      </c>
      <c r="C8" s="118"/>
      <c r="D8" s="118"/>
      <c r="E8" s="118"/>
      <c r="F8" s="118"/>
      <c r="G8" s="118"/>
      <c r="H8" s="118"/>
      <c r="I8" s="118"/>
      <c r="J8" s="118"/>
      <c r="K8" s="118"/>
      <c r="L8" s="118"/>
      <c r="M8" s="118"/>
      <c r="N8" s="118"/>
      <c r="O8" s="118"/>
      <c r="P8" s="118"/>
      <c r="Q8" s="118"/>
      <c r="R8" s="119"/>
      <c r="S8" s="12"/>
    </row>
    <row r="9" ht="51.0" customHeight="1">
      <c r="A9" s="14"/>
      <c r="B9" s="120"/>
      <c r="C9" s="121" t="s">
        <v>102</v>
      </c>
      <c r="D9" s="118"/>
      <c r="E9" s="118"/>
      <c r="F9" s="118"/>
      <c r="G9" s="118"/>
      <c r="H9" s="118"/>
      <c r="I9" s="118"/>
      <c r="J9" s="118"/>
      <c r="K9" s="118"/>
      <c r="L9" s="118"/>
      <c r="M9" s="118"/>
      <c r="N9" s="118"/>
      <c r="O9" s="118"/>
      <c r="P9" s="118"/>
      <c r="Q9" s="118"/>
      <c r="R9" s="119"/>
      <c r="S9" s="12"/>
    </row>
    <row r="10">
      <c r="A10" s="60"/>
      <c r="B10" s="122"/>
      <c r="C10" s="112"/>
      <c r="D10" s="112"/>
      <c r="E10" s="112"/>
      <c r="F10" s="112"/>
      <c r="G10" s="112"/>
      <c r="H10" s="112"/>
      <c r="I10" s="112"/>
      <c r="J10" s="112"/>
      <c r="K10" s="112"/>
      <c r="L10" s="112"/>
      <c r="M10" s="112"/>
      <c r="N10" s="112"/>
      <c r="O10" s="115"/>
      <c r="P10" s="115"/>
      <c r="Q10" s="115"/>
      <c r="R10" s="115"/>
      <c r="S10" s="60"/>
    </row>
    <row r="11">
      <c r="A11" s="123"/>
      <c r="B11" s="124"/>
      <c r="C11" s="125"/>
      <c r="D11" s="126"/>
      <c r="E11" s="124"/>
      <c r="F11" s="124"/>
      <c r="G11" s="125"/>
      <c r="H11" s="126"/>
      <c r="I11" s="124"/>
      <c r="J11" s="125"/>
      <c r="K11" s="126"/>
      <c r="L11" s="124"/>
      <c r="M11" s="124"/>
      <c r="N11" s="124"/>
      <c r="O11" s="127"/>
      <c r="P11" s="128"/>
      <c r="Q11" s="128"/>
      <c r="R11" s="128"/>
      <c r="S11" s="129"/>
    </row>
    <row r="12">
      <c r="A12" s="123"/>
      <c r="B12" s="130"/>
      <c r="C12" s="131" t="s">
        <v>103</v>
      </c>
      <c r="D12" s="132"/>
      <c r="E12" s="132"/>
      <c r="F12" s="132"/>
      <c r="G12" s="132"/>
      <c r="H12" s="132"/>
      <c r="I12" s="132"/>
      <c r="J12" s="132"/>
      <c r="K12" s="132"/>
      <c r="L12" s="132"/>
      <c r="M12" s="126"/>
      <c r="N12" s="130"/>
      <c r="O12" s="127"/>
      <c r="P12" s="128"/>
      <c r="Q12" s="128"/>
      <c r="R12" s="128"/>
      <c r="S12" s="129"/>
    </row>
    <row r="13">
      <c r="A13" s="123"/>
      <c r="B13" s="130"/>
      <c r="C13" s="133"/>
      <c r="D13" s="133"/>
      <c r="E13" s="130"/>
      <c r="F13" s="130"/>
      <c r="G13" s="134"/>
      <c r="H13" s="134"/>
      <c r="I13" s="130"/>
      <c r="J13" s="130"/>
      <c r="K13" s="130"/>
      <c r="L13" s="130"/>
      <c r="M13" s="130"/>
      <c r="N13" s="135"/>
      <c r="O13" s="136"/>
      <c r="P13" s="137"/>
      <c r="Q13" s="128"/>
      <c r="R13" s="137"/>
      <c r="S13" s="129"/>
    </row>
    <row r="14">
      <c r="A14" s="138"/>
      <c r="B14" s="112"/>
      <c r="C14" s="139"/>
      <c r="D14" s="139"/>
      <c r="E14" s="112"/>
      <c r="F14" s="112"/>
      <c r="G14" s="140"/>
      <c r="H14" s="140"/>
      <c r="I14" s="112"/>
      <c r="J14" s="112"/>
      <c r="K14" s="112"/>
      <c r="L14" s="112"/>
      <c r="M14" s="112"/>
      <c r="N14" s="141"/>
      <c r="O14" s="142"/>
      <c r="P14" s="143"/>
      <c r="Q14" s="144"/>
      <c r="R14" s="145"/>
      <c r="S14" s="138"/>
    </row>
    <row r="15">
      <c r="A15" s="123"/>
      <c r="B15" s="146"/>
      <c r="C15" s="147"/>
      <c r="D15" s="30"/>
      <c r="E15" s="146"/>
      <c r="F15" s="146"/>
      <c r="G15" s="148"/>
      <c r="H15" s="148"/>
      <c r="I15" s="146"/>
      <c r="J15" s="146"/>
      <c r="K15" s="146"/>
      <c r="L15" s="146"/>
      <c r="M15" s="146"/>
      <c r="N15" s="149"/>
      <c r="O15" s="150"/>
      <c r="P15" s="151"/>
      <c r="Q15" s="152" t="s">
        <v>93</v>
      </c>
      <c r="R15" s="153"/>
      <c r="S15" s="129"/>
    </row>
    <row r="16">
      <c r="A16" s="123"/>
      <c r="B16" s="146"/>
      <c r="C16" s="154" t="str">
        <f>'Budget Planner'!C18</f>
        <v>Housing &amp; Utilities - 45%</v>
      </c>
      <c r="D16" s="155"/>
      <c r="E16" s="155"/>
      <c r="F16" s="30"/>
      <c r="G16" s="156" t="s">
        <v>94</v>
      </c>
      <c r="H16" s="156" t="s">
        <v>95</v>
      </c>
      <c r="I16" s="156" t="s">
        <v>96</v>
      </c>
      <c r="J16" s="156" t="s">
        <v>97</v>
      </c>
      <c r="K16" s="156" t="s">
        <v>98</v>
      </c>
      <c r="L16" s="156" t="s">
        <v>99</v>
      </c>
      <c r="M16" s="156" t="s">
        <v>100</v>
      </c>
      <c r="N16" s="146"/>
      <c r="O16" s="157"/>
      <c r="P16" s="153"/>
      <c r="Q16" s="158"/>
      <c r="R16" s="153"/>
      <c r="S16" s="129"/>
    </row>
    <row r="17">
      <c r="A17" s="123"/>
      <c r="B17" s="146"/>
      <c r="C17" s="159" t="str">
        <f>'Budget Planner'!C19</f>
        <v>Mortgage/Rent</v>
      </c>
      <c r="D17" s="30"/>
      <c r="E17" s="160"/>
      <c r="F17" s="160"/>
      <c r="G17" s="161">
        <v>0.0</v>
      </c>
      <c r="H17" s="161">
        <v>0.0</v>
      </c>
      <c r="I17" s="161">
        <v>0.0</v>
      </c>
      <c r="J17" s="161">
        <v>0.0</v>
      </c>
      <c r="K17" s="161">
        <v>0.0</v>
      </c>
      <c r="L17" s="161">
        <v>0.0</v>
      </c>
      <c r="M17" s="161">
        <v>0.0</v>
      </c>
      <c r="N17" s="162"/>
      <c r="O17" s="157"/>
      <c r="P17" s="163"/>
      <c r="Q17" s="164">
        <f t="shared" ref="Q17:Q27" si="1">sum(G17:M17)</f>
        <v>0</v>
      </c>
      <c r="R17" s="163"/>
      <c r="S17" s="129"/>
    </row>
    <row r="18">
      <c r="A18" s="123"/>
      <c r="B18" s="146"/>
      <c r="C18" s="159" t="str">
        <f>'Budget Planner'!C20</f>
        <v>Maintenance/Condo Fees</v>
      </c>
      <c r="D18" s="30"/>
      <c r="E18" s="160"/>
      <c r="F18" s="160"/>
      <c r="G18" s="161">
        <v>0.0</v>
      </c>
      <c r="H18" s="161">
        <v>0.0</v>
      </c>
      <c r="I18" s="161">
        <v>0.0</v>
      </c>
      <c r="J18" s="161">
        <v>0.0</v>
      </c>
      <c r="K18" s="161">
        <v>0.0</v>
      </c>
      <c r="L18" s="161">
        <v>0.0</v>
      </c>
      <c r="M18" s="161">
        <v>0.0</v>
      </c>
      <c r="N18" s="162"/>
      <c r="O18" s="157"/>
      <c r="P18" s="163"/>
      <c r="Q18" s="164">
        <f t="shared" si="1"/>
        <v>0</v>
      </c>
      <c r="R18" s="163"/>
      <c r="S18" s="129"/>
    </row>
    <row r="19">
      <c r="A19" s="123"/>
      <c r="B19" s="146"/>
      <c r="C19" s="159" t="str">
        <f>'Budget Planner'!C21</f>
        <v>Property Tax </v>
      </c>
      <c r="D19" s="30"/>
      <c r="E19" s="160"/>
      <c r="F19" s="160"/>
      <c r="G19" s="161">
        <v>0.0</v>
      </c>
      <c r="H19" s="161">
        <v>0.0</v>
      </c>
      <c r="I19" s="161">
        <v>0.0</v>
      </c>
      <c r="J19" s="161">
        <v>0.0</v>
      </c>
      <c r="K19" s="161">
        <v>0.0</v>
      </c>
      <c r="L19" s="161">
        <v>0.0</v>
      </c>
      <c r="M19" s="161">
        <v>0.0</v>
      </c>
      <c r="N19" s="162"/>
      <c r="O19" s="157"/>
      <c r="P19" s="163"/>
      <c r="Q19" s="164">
        <f t="shared" si="1"/>
        <v>0</v>
      </c>
      <c r="R19" s="163"/>
      <c r="S19" s="129"/>
    </row>
    <row r="20">
      <c r="A20" s="123"/>
      <c r="B20" s="146"/>
      <c r="C20" s="159" t="str">
        <f>'Budget Planner'!C22</f>
        <v>Home Insurance</v>
      </c>
      <c r="D20" s="30"/>
      <c r="E20" s="160"/>
      <c r="F20" s="160"/>
      <c r="G20" s="161">
        <v>0.0</v>
      </c>
      <c r="H20" s="161">
        <v>0.0</v>
      </c>
      <c r="I20" s="161">
        <v>0.0</v>
      </c>
      <c r="J20" s="161">
        <v>0.0</v>
      </c>
      <c r="K20" s="161">
        <v>0.0</v>
      </c>
      <c r="L20" s="161">
        <v>0.0</v>
      </c>
      <c r="M20" s="161">
        <v>0.0</v>
      </c>
      <c r="N20" s="162"/>
      <c r="O20" s="157"/>
      <c r="P20" s="163"/>
      <c r="Q20" s="164">
        <f t="shared" si="1"/>
        <v>0</v>
      </c>
      <c r="R20" s="163"/>
      <c r="S20" s="129"/>
    </row>
    <row r="21">
      <c r="A21" s="123"/>
      <c r="B21" s="146"/>
      <c r="C21" s="159" t="str">
        <f>'Budget Planner'!C23</f>
        <v>Repairs &amp; Service Fees</v>
      </c>
      <c r="D21" s="30"/>
      <c r="E21" s="160"/>
      <c r="F21" s="160"/>
      <c r="G21" s="161">
        <v>0.0</v>
      </c>
      <c r="H21" s="161">
        <v>0.0</v>
      </c>
      <c r="I21" s="161">
        <v>0.0</v>
      </c>
      <c r="J21" s="161">
        <v>0.0</v>
      </c>
      <c r="K21" s="161">
        <v>0.0</v>
      </c>
      <c r="L21" s="161">
        <v>0.0</v>
      </c>
      <c r="M21" s="161">
        <v>0.0</v>
      </c>
      <c r="N21" s="162"/>
      <c r="O21" s="157"/>
      <c r="P21" s="163"/>
      <c r="Q21" s="164">
        <f t="shared" si="1"/>
        <v>0</v>
      </c>
      <c r="R21" s="163"/>
      <c r="S21" s="129"/>
    </row>
    <row r="22">
      <c r="A22" s="123"/>
      <c r="B22" s="146"/>
      <c r="C22" s="159" t="str">
        <f>'Budget Planner'!C24</f>
        <v>Home Phone/Cable/Internet</v>
      </c>
      <c r="D22" s="30"/>
      <c r="E22" s="160"/>
      <c r="F22" s="160"/>
      <c r="G22" s="161">
        <v>0.0</v>
      </c>
      <c r="H22" s="161">
        <v>0.0</v>
      </c>
      <c r="I22" s="161">
        <v>0.0</v>
      </c>
      <c r="J22" s="161">
        <v>0.0</v>
      </c>
      <c r="K22" s="161">
        <v>0.0</v>
      </c>
      <c r="L22" s="161">
        <v>0.0</v>
      </c>
      <c r="M22" s="161">
        <v>0.0</v>
      </c>
      <c r="N22" s="162"/>
      <c r="O22" s="157"/>
      <c r="P22" s="163"/>
      <c r="Q22" s="164">
        <f t="shared" si="1"/>
        <v>0</v>
      </c>
      <c r="R22" s="163"/>
      <c r="S22" s="129"/>
    </row>
    <row r="23">
      <c r="A23" s="123"/>
      <c r="B23" s="146"/>
      <c r="C23" s="159" t="str">
        <f>'Budget Planner'!C25</f>
        <v>Cellphone</v>
      </c>
      <c r="D23" s="30"/>
      <c r="E23" s="160"/>
      <c r="F23" s="160"/>
      <c r="G23" s="161">
        <v>0.0</v>
      </c>
      <c r="H23" s="161">
        <v>0.0</v>
      </c>
      <c r="I23" s="161">
        <v>0.0</v>
      </c>
      <c r="J23" s="161">
        <v>0.0</v>
      </c>
      <c r="K23" s="161">
        <v>0.0</v>
      </c>
      <c r="L23" s="161">
        <v>0.0</v>
      </c>
      <c r="M23" s="161">
        <v>0.0</v>
      </c>
      <c r="N23" s="162"/>
      <c r="O23" s="157"/>
      <c r="P23" s="163"/>
      <c r="Q23" s="164">
        <f t="shared" si="1"/>
        <v>0</v>
      </c>
      <c r="R23" s="163"/>
      <c r="S23" s="129"/>
    </row>
    <row r="24">
      <c r="A24" s="123"/>
      <c r="B24" s="146"/>
      <c r="C24" s="159" t="str">
        <f>'Budget Planner'!C26</f>
        <v>Streaming Service</v>
      </c>
      <c r="D24" s="30"/>
      <c r="E24" s="160"/>
      <c r="F24" s="160"/>
      <c r="G24" s="161">
        <v>0.0</v>
      </c>
      <c r="H24" s="161">
        <v>0.0</v>
      </c>
      <c r="I24" s="161">
        <v>0.0</v>
      </c>
      <c r="J24" s="161">
        <v>0.0</v>
      </c>
      <c r="K24" s="161">
        <v>0.0</v>
      </c>
      <c r="L24" s="161">
        <v>0.0</v>
      </c>
      <c r="M24" s="161">
        <v>0.0</v>
      </c>
      <c r="N24" s="162"/>
      <c r="O24" s="157"/>
      <c r="P24" s="163"/>
      <c r="Q24" s="164">
        <f t="shared" si="1"/>
        <v>0</v>
      </c>
      <c r="R24" s="163"/>
      <c r="S24" s="129"/>
    </row>
    <row r="25">
      <c r="A25" s="123"/>
      <c r="B25" s="146"/>
      <c r="C25" s="159" t="str">
        <f>'Budget Planner'!C27</f>
        <v>Hydro</v>
      </c>
      <c r="D25" s="30"/>
      <c r="E25" s="160"/>
      <c r="F25" s="160"/>
      <c r="G25" s="161">
        <v>0.0</v>
      </c>
      <c r="H25" s="161">
        <v>0.0</v>
      </c>
      <c r="I25" s="161">
        <v>0.0</v>
      </c>
      <c r="J25" s="161">
        <v>0.0</v>
      </c>
      <c r="K25" s="161">
        <v>0.0</v>
      </c>
      <c r="L25" s="161">
        <v>0.0</v>
      </c>
      <c r="M25" s="161">
        <v>0.0</v>
      </c>
      <c r="N25" s="162"/>
      <c r="O25" s="157"/>
      <c r="P25" s="163"/>
      <c r="Q25" s="164">
        <f t="shared" si="1"/>
        <v>0</v>
      </c>
      <c r="R25" s="163"/>
      <c r="S25" s="129"/>
    </row>
    <row r="26">
      <c r="A26" s="123"/>
      <c r="B26" s="146"/>
      <c r="C26" s="159" t="str">
        <f>'Budget Planner'!C28</f>
        <v>Water/Sewer</v>
      </c>
      <c r="D26" s="30"/>
      <c r="E26" s="160"/>
      <c r="F26" s="160"/>
      <c r="G26" s="161">
        <v>0.0</v>
      </c>
      <c r="H26" s="161">
        <v>0.0</v>
      </c>
      <c r="I26" s="161">
        <v>0.0</v>
      </c>
      <c r="J26" s="161">
        <v>0.0</v>
      </c>
      <c r="K26" s="161">
        <v>0.0</v>
      </c>
      <c r="L26" s="161">
        <v>0.0</v>
      </c>
      <c r="M26" s="161">
        <v>0.0</v>
      </c>
      <c r="N26" s="162"/>
      <c r="O26" s="157"/>
      <c r="P26" s="163"/>
      <c r="Q26" s="164">
        <f t="shared" si="1"/>
        <v>0</v>
      </c>
      <c r="R26" s="163"/>
      <c r="S26" s="129"/>
    </row>
    <row r="27">
      <c r="A27" s="123"/>
      <c r="B27" s="146"/>
      <c r="C27" s="159" t="str">
        <f>'Budget Planner'!C29</f>
        <v>Heating/Gas</v>
      </c>
      <c r="D27" s="30"/>
      <c r="E27" s="160"/>
      <c r="F27" s="160"/>
      <c r="G27" s="161">
        <v>0.0</v>
      </c>
      <c r="H27" s="161">
        <v>0.0</v>
      </c>
      <c r="I27" s="161">
        <v>0.0</v>
      </c>
      <c r="J27" s="161">
        <v>0.0</v>
      </c>
      <c r="K27" s="161">
        <v>0.0</v>
      </c>
      <c r="L27" s="161">
        <v>0.0</v>
      </c>
      <c r="M27" s="161">
        <v>0.0</v>
      </c>
      <c r="N27" s="162"/>
      <c r="O27" s="157"/>
      <c r="P27" s="163"/>
      <c r="Q27" s="164">
        <f t="shared" si="1"/>
        <v>0</v>
      </c>
      <c r="R27" s="163"/>
      <c r="S27" s="129"/>
    </row>
    <row r="28">
      <c r="A28" s="165"/>
      <c r="B28" s="166"/>
      <c r="C28" s="166"/>
      <c r="D28" s="166"/>
      <c r="E28" s="39"/>
      <c r="F28" s="167"/>
      <c r="G28" s="168"/>
      <c r="H28" s="168"/>
      <c r="I28" s="167"/>
      <c r="J28" s="168"/>
      <c r="K28" s="168"/>
      <c r="L28" s="167"/>
      <c r="M28" s="167"/>
      <c r="N28" s="39"/>
      <c r="O28" s="169"/>
      <c r="P28" s="170"/>
      <c r="Q28" s="171"/>
      <c r="R28" s="170"/>
      <c r="S28" s="42"/>
    </row>
    <row r="29">
      <c r="A29" s="172"/>
      <c r="B29" s="39"/>
      <c r="C29" s="173" t="s">
        <v>41</v>
      </c>
      <c r="D29" s="155"/>
      <c r="E29" s="155"/>
      <c r="F29" s="155"/>
      <c r="G29" s="155"/>
      <c r="H29" s="155"/>
      <c r="I29" s="155"/>
      <c r="J29" s="155"/>
      <c r="K29" s="155"/>
      <c r="L29" s="155"/>
      <c r="M29" s="30"/>
      <c r="N29" s="39"/>
      <c r="O29" s="174"/>
      <c r="P29" s="175"/>
      <c r="Q29" s="176">
        <f>sum(Q17:Q27)</f>
        <v>0</v>
      </c>
      <c r="R29" s="177"/>
      <c r="S29" s="178"/>
    </row>
    <row r="30">
      <c r="A30" s="172"/>
      <c r="B30" s="39"/>
      <c r="C30" s="39"/>
      <c r="D30" s="39"/>
      <c r="E30" s="39"/>
      <c r="F30" s="39"/>
      <c r="G30" s="39"/>
      <c r="H30" s="39"/>
      <c r="I30" s="39"/>
      <c r="J30" s="39"/>
      <c r="K30" s="39"/>
      <c r="L30" s="39"/>
      <c r="M30" s="39"/>
      <c r="N30" s="39"/>
      <c r="O30" s="174"/>
      <c r="P30" s="170"/>
      <c r="Q30" s="179"/>
      <c r="R30" s="170"/>
      <c r="S30" s="178"/>
    </row>
    <row r="31">
      <c r="A31" s="60"/>
      <c r="B31" s="115"/>
      <c r="C31" s="115"/>
      <c r="D31" s="115"/>
      <c r="E31" s="115"/>
      <c r="F31" s="115"/>
      <c r="G31" s="115"/>
      <c r="H31" s="115"/>
      <c r="I31" s="115"/>
      <c r="J31" s="115"/>
      <c r="K31" s="115"/>
      <c r="L31" s="115"/>
      <c r="M31" s="115"/>
      <c r="N31" s="115"/>
      <c r="O31" s="115"/>
      <c r="P31" s="115"/>
      <c r="Q31" s="115"/>
      <c r="R31" s="115"/>
      <c r="S31" s="60"/>
    </row>
    <row r="32">
      <c r="A32" s="123"/>
      <c r="B32" s="180"/>
      <c r="C32" s="181"/>
      <c r="D32" s="30"/>
      <c r="E32" s="146"/>
      <c r="F32" s="146"/>
      <c r="G32" s="146"/>
      <c r="H32" s="146"/>
      <c r="I32" s="146"/>
      <c r="J32" s="146"/>
      <c r="K32" s="146"/>
      <c r="L32" s="146"/>
      <c r="M32" s="146"/>
      <c r="N32" s="146"/>
      <c r="O32" s="182"/>
      <c r="P32" s="151"/>
      <c r="Q32" s="152" t="s">
        <v>93</v>
      </c>
      <c r="R32" s="153"/>
      <c r="S32" s="60"/>
    </row>
    <row r="33">
      <c r="A33" s="123"/>
      <c r="B33" s="180"/>
      <c r="C33" s="154" t="str">
        <f>'Budget Planner'!C40</f>
        <v>Work &amp; Transportation - 15%</v>
      </c>
      <c r="D33" s="155"/>
      <c r="E33" s="155"/>
      <c r="F33" s="30"/>
      <c r="G33" s="156" t="s">
        <v>94</v>
      </c>
      <c r="H33" s="156" t="s">
        <v>95</v>
      </c>
      <c r="I33" s="156" t="s">
        <v>96</v>
      </c>
      <c r="J33" s="156" t="s">
        <v>97</v>
      </c>
      <c r="K33" s="156" t="s">
        <v>98</v>
      </c>
      <c r="L33" s="156" t="s">
        <v>99</v>
      </c>
      <c r="M33" s="156" t="s">
        <v>100</v>
      </c>
      <c r="N33" s="146"/>
      <c r="O33" s="182"/>
      <c r="P33" s="153"/>
      <c r="Q33" s="158"/>
      <c r="R33" s="153"/>
      <c r="S33" s="60"/>
    </row>
    <row r="34">
      <c r="A34" s="123"/>
      <c r="B34" s="180"/>
      <c r="C34" s="159" t="str">
        <f>'Budget Planner'!C41</f>
        <v>Car Payment</v>
      </c>
      <c r="D34" s="30"/>
      <c r="E34" s="183"/>
      <c r="F34" s="183"/>
      <c r="G34" s="161">
        <v>0.0</v>
      </c>
      <c r="H34" s="161">
        <v>0.0</v>
      </c>
      <c r="I34" s="161">
        <v>0.0</v>
      </c>
      <c r="J34" s="161">
        <v>0.0</v>
      </c>
      <c r="K34" s="161">
        <v>0.0</v>
      </c>
      <c r="L34" s="161">
        <v>0.0</v>
      </c>
      <c r="M34" s="161">
        <v>0.0</v>
      </c>
      <c r="N34" s="146"/>
      <c r="O34" s="182"/>
      <c r="P34" s="163"/>
      <c r="Q34" s="164">
        <f t="shared" ref="Q34:Q41" si="2">sum(G34:M34)</f>
        <v>0</v>
      </c>
      <c r="R34" s="163"/>
      <c r="S34" s="60"/>
    </row>
    <row r="35">
      <c r="A35" s="123"/>
      <c r="B35" s="180"/>
      <c r="C35" s="159" t="str">
        <f>'Budget Planner'!C42</f>
        <v>Auto Insurance</v>
      </c>
      <c r="D35" s="30"/>
      <c r="E35" s="183"/>
      <c r="F35" s="183"/>
      <c r="G35" s="161">
        <v>0.0</v>
      </c>
      <c r="H35" s="161">
        <v>0.0</v>
      </c>
      <c r="I35" s="161">
        <v>0.0</v>
      </c>
      <c r="J35" s="161">
        <v>0.0</v>
      </c>
      <c r="K35" s="161">
        <v>0.0</v>
      </c>
      <c r="L35" s="161">
        <v>0.0</v>
      </c>
      <c r="M35" s="161">
        <v>0.0</v>
      </c>
      <c r="N35" s="146"/>
      <c r="O35" s="182"/>
      <c r="P35" s="163"/>
      <c r="Q35" s="164">
        <f t="shared" si="2"/>
        <v>0</v>
      </c>
      <c r="R35" s="163"/>
      <c r="S35" s="60"/>
    </row>
    <row r="36">
      <c r="A36" s="123"/>
      <c r="B36" s="180"/>
      <c r="C36" s="159" t="str">
        <f>'Budget Planner'!C43</f>
        <v>License Fees</v>
      </c>
      <c r="D36" s="30"/>
      <c r="E36" s="183"/>
      <c r="F36" s="183"/>
      <c r="G36" s="161">
        <v>0.0</v>
      </c>
      <c r="H36" s="161">
        <v>0.0</v>
      </c>
      <c r="I36" s="161">
        <v>0.0</v>
      </c>
      <c r="J36" s="161">
        <v>0.0</v>
      </c>
      <c r="K36" s="161">
        <v>0.0</v>
      </c>
      <c r="L36" s="161">
        <v>0.0</v>
      </c>
      <c r="M36" s="161">
        <v>0.0</v>
      </c>
      <c r="N36" s="146"/>
      <c r="O36" s="182"/>
      <c r="P36" s="163"/>
      <c r="Q36" s="164">
        <f t="shared" si="2"/>
        <v>0</v>
      </c>
      <c r="R36" s="163"/>
      <c r="S36" s="60"/>
    </row>
    <row r="37">
      <c r="A37" s="123"/>
      <c r="B37" s="180"/>
      <c r="C37" s="159" t="str">
        <f>'Budget Planner'!C44</f>
        <v>Fuel/Gas</v>
      </c>
      <c r="D37" s="30"/>
      <c r="E37" s="183"/>
      <c r="F37" s="183"/>
      <c r="G37" s="161">
        <v>0.0</v>
      </c>
      <c r="H37" s="161">
        <v>0.0</v>
      </c>
      <c r="I37" s="161">
        <v>0.0</v>
      </c>
      <c r="J37" s="161">
        <v>0.0</v>
      </c>
      <c r="K37" s="161">
        <v>0.0</v>
      </c>
      <c r="L37" s="161">
        <v>0.0</v>
      </c>
      <c r="M37" s="161">
        <v>0.0</v>
      </c>
      <c r="N37" s="146"/>
      <c r="O37" s="182"/>
      <c r="P37" s="163"/>
      <c r="Q37" s="164">
        <f t="shared" si="2"/>
        <v>0</v>
      </c>
      <c r="R37" s="163"/>
      <c r="S37" s="60"/>
    </row>
    <row r="38">
      <c r="A38" s="123"/>
      <c r="B38" s="180"/>
      <c r="C38" s="159" t="str">
        <f>'Budget Planner'!C45</f>
        <v>Parking</v>
      </c>
      <c r="D38" s="30"/>
      <c r="E38" s="183"/>
      <c r="F38" s="183"/>
      <c r="G38" s="161">
        <v>0.0</v>
      </c>
      <c r="H38" s="161">
        <v>0.0</v>
      </c>
      <c r="I38" s="161">
        <v>0.0</v>
      </c>
      <c r="J38" s="161">
        <v>0.0</v>
      </c>
      <c r="K38" s="161">
        <v>0.0</v>
      </c>
      <c r="L38" s="161">
        <v>0.0</v>
      </c>
      <c r="M38" s="161">
        <v>0.0</v>
      </c>
      <c r="N38" s="146"/>
      <c r="O38" s="182"/>
      <c r="P38" s="163"/>
      <c r="Q38" s="164">
        <f t="shared" si="2"/>
        <v>0</v>
      </c>
      <c r="R38" s="163"/>
      <c r="S38" s="60"/>
    </row>
    <row r="39">
      <c r="A39" s="123"/>
      <c r="B39" s="180"/>
      <c r="C39" s="159" t="str">
        <f>'Budget Planner'!C46</f>
        <v>Maintenance</v>
      </c>
      <c r="D39" s="30"/>
      <c r="E39" s="183"/>
      <c r="F39" s="183"/>
      <c r="G39" s="161">
        <v>0.0</v>
      </c>
      <c r="H39" s="161">
        <v>0.0</v>
      </c>
      <c r="I39" s="161">
        <v>0.0</v>
      </c>
      <c r="J39" s="161">
        <v>0.0</v>
      </c>
      <c r="K39" s="161">
        <v>0.0</v>
      </c>
      <c r="L39" s="161">
        <v>0.0</v>
      </c>
      <c r="M39" s="161">
        <v>0.0</v>
      </c>
      <c r="N39" s="146"/>
      <c r="O39" s="182"/>
      <c r="P39" s="163"/>
      <c r="Q39" s="164">
        <f t="shared" si="2"/>
        <v>0</v>
      </c>
      <c r="R39" s="163"/>
      <c r="S39" s="60"/>
    </row>
    <row r="40">
      <c r="A40" s="123"/>
      <c r="B40" s="180"/>
      <c r="C40" s="159" t="str">
        <f>'Budget Planner'!C47</f>
        <v>Transit Passes</v>
      </c>
      <c r="D40" s="30"/>
      <c r="E40" s="183"/>
      <c r="F40" s="183"/>
      <c r="G40" s="161">
        <v>0.0</v>
      </c>
      <c r="H40" s="161">
        <v>0.0</v>
      </c>
      <c r="I40" s="161">
        <v>0.0</v>
      </c>
      <c r="J40" s="161">
        <v>0.0</v>
      </c>
      <c r="K40" s="161">
        <v>0.0</v>
      </c>
      <c r="L40" s="161">
        <v>0.0</v>
      </c>
      <c r="M40" s="161">
        <v>0.0</v>
      </c>
      <c r="N40" s="146"/>
      <c r="O40" s="182"/>
      <c r="P40" s="163"/>
      <c r="Q40" s="164">
        <f t="shared" si="2"/>
        <v>0</v>
      </c>
      <c r="R40" s="163"/>
      <c r="S40" s="60"/>
    </row>
    <row r="41">
      <c r="A41" s="123"/>
      <c r="B41" s="146"/>
      <c r="C41" s="159" t="str">
        <f>'Budget Planner'!C48</f>
        <v>Uber/Lyft/Taxis</v>
      </c>
      <c r="D41" s="30"/>
      <c r="E41" s="183"/>
      <c r="F41" s="183"/>
      <c r="G41" s="161">
        <v>0.0</v>
      </c>
      <c r="H41" s="161">
        <v>0.0</v>
      </c>
      <c r="I41" s="161">
        <v>0.0</v>
      </c>
      <c r="J41" s="161">
        <v>0.0</v>
      </c>
      <c r="K41" s="161">
        <v>0.0</v>
      </c>
      <c r="L41" s="161">
        <v>0.0</v>
      </c>
      <c r="M41" s="161">
        <v>0.0</v>
      </c>
      <c r="N41" s="146"/>
      <c r="O41" s="182"/>
      <c r="P41" s="163"/>
      <c r="Q41" s="164">
        <f t="shared" si="2"/>
        <v>0</v>
      </c>
      <c r="R41" s="163"/>
      <c r="S41" s="60"/>
    </row>
    <row r="42">
      <c r="A42" s="123"/>
      <c r="B42" s="146"/>
      <c r="C42" s="146"/>
      <c r="D42" s="146"/>
      <c r="E42" s="146"/>
      <c r="F42" s="146"/>
      <c r="G42" s="146"/>
      <c r="H42" s="146"/>
      <c r="I42" s="146"/>
      <c r="J42" s="146"/>
      <c r="K42" s="146"/>
      <c r="L42" s="146"/>
      <c r="M42" s="146"/>
      <c r="N42" s="146"/>
      <c r="O42" s="182"/>
      <c r="P42" s="170"/>
      <c r="Q42" s="171"/>
      <c r="R42" s="170"/>
      <c r="S42" s="60"/>
    </row>
    <row r="43">
      <c r="A43" s="123"/>
      <c r="B43" s="146"/>
      <c r="C43" s="173" t="s">
        <v>41</v>
      </c>
      <c r="D43" s="155"/>
      <c r="E43" s="155"/>
      <c r="F43" s="155"/>
      <c r="G43" s="155"/>
      <c r="H43" s="155"/>
      <c r="I43" s="155"/>
      <c r="J43" s="155"/>
      <c r="K43" s="155"/>
      <c r="L43" s="155"/>
      <c r="M43" s="30"/>
      <c r="N43" s="146"/>
      <c r="O43" s="182"/>
      <c r="P43" s="175"/>
      <c r="Q43" s="176">
        <f>sum(Q31:Q41)</f>
        <v>0</v>
      </c>
      <c r="R43" s="177"/>
      <c r="S43" s="60"/>
    </row>
    <row r="44">
      <c r="A44" s="123"/>
      <c r="B44" s="146"/>
      <c r="C44" s="146"/>
      <c r="D44" s="146"/>
      <c r="E44" s="146"/>
      <c r="F44" s="146"/>
      <c r="G44" s="146"/>
      <c r="H44" s="146"/>
      <c r="I44" s="146"/>
      <c r="J44" s="146"/>
      <c r="K44" s="146"/>
      <c r="L44" s="146"/>
      <c r="M44" s="146"/>
      <c r="N44" s="146"/>
      <c r="O44" s="182"/>
      <c r="P44" s="170"/>
      <c r="Q44" s="179"/>
      <c r="R44" s="170"/>
      <c r="S44" s="60"/>
    </row>
    <row r="45">
      <c r="A45" s="60"/>
      <c r="B45" s="115"/>
      <c r="C45" s="115"/>
      <c r="D45" s="115"/>
      <c r="E45" s="115"/>
      <c r="F45" s="115"/>
      <c r="G45" s="115"/>
      <c r="H45" s="115"/>
      <c r="I45" s="115"/>
      <c r="J45" s="115"/>
      <c r="K45" s="115"/>
      <c r="L45" s="115"/>
      <c r="M45" s="115"/>
      <c r="N45" s="115"/>
      <c r="O45" s="115"/>
      <c r="P45" s="115"/>
      <c r="Q45" s="184"/>
      <c r="R45" s="184"/>
      <c r="S45" s="60"/>
    </row>
    <row r="46">
      <c r="A46" s="123"/>
      <c r="B46" s="180"/>
      <c r="C46" s="181"/>
      <c r="D46" s="30"/>
      <c r="E46" s="146"/>
      <c r="F46" s="146"/>
      <c r="G46" s="146"/>
      <c r="H46" s="146"/>
      <c r="I46" s="146"/>
      <c r="J46" s="146"/>
      <c r="K46" s="146"/>
      <c r="L46" s="146"/>
      <c r="M46" s="146"/>
      <c r="N46" s="146"/>
      <c r="O46" s="182"/>
      <c r="P46" s="151"/>
      <c r="Q46" s="152" t="s">
        <v>93</v>
      </c>
      <c r="R46" s="153"/>
      <c r="S46" s="60"/>
    </row>
    <row r="47">
      <c r="A47" s="123"/>
      <c r="B47" s="180"/>
      <c r="C47" s="154" t="str">
        <f>'Budget Planner'!L18</f>
        <v>Living - 20%</v>
      </c>
      <c r="D47" s="155"/>
      <c r="E47" s="155"/>
      <c r="F47" s="30"/>
      <c r="G47" s="156" t="s">
        <v>94</v>
      </c>
      <c r="H47" s="156" t="s">
        <v>95</v>
      </c>
      <c r="I47" s="156" t="s">
        <v>96</v>
      </c>
      <c r="J47" s="156" t="s">
        <v>97</v>
      </c>
      <c r="K47" s="156" t="s">
        <v>98</v>
      </c>
      <c r="L47" s="156" t="s">
        <v>99</v>
      </c>
      <c r="M47" s="156" t="s">
        <v>100</v>
      </c>
      <c r="N47" s="146"/>
      <c r="O47" s="182"/>
      <c r="P47" s="153"/>
      <c r="Q47" s="158"/>
      <c r="R47" s="153"/>
      <c r="S47" s="60"/>
    </row>
    <row r="48">
      <c r="A48" s="123"/>
      <c r="B48" s="180"/>
      <c r="C48" s="159" t="str">
        <f>'Budget Planner'!L19</f>
        <v>Groceries</v>
      </c>
      <c r="D48" s="30"/>
      <c r="E48" s="183"/>
      <c r="F48" s="183"/>
      <c r="G48" s="161">
        <v>0.0</v>
      </c>
      <c r="H48" s="161">
        <v>0.0</v>
      </c>
      <c r="I48" s="161">
        <v>0.0</v>
      </c>
      <c r="J48" s="161">
        <v>0.0</v>
      </c>
      <c r="K48" s="161">
        <v>0.0</v>
      </c>
      <c r="L48" s="161">
        <v>0.0</v>
      </c>
      <c r="M48" s="161">
        <v>0.0</v>
      </c>
      <c r="N48" s="146"/>
      <c r="O48" s="182"/>
      <c r="P48" s="163"/>
      <c r="Q48" s="164">
        <f t="shared" ref="Q48:Q62" si="3">sum(G48:M48)</f>
        <v>0</v>
      </c>
      <c r="R48" s="163"/>
      <c r="S48" s="60"/>
    </row>
    <row r="49">
      <c r="A49" s="123"/>
      <c r="B49" s="180"/>
      <c r="C49" s="159" t="str">
        <f>'Budget Planner'!L20</f>
        <v>Lunch</v>
      </c>
      <c r="D49" s="30"/>
      <c r="E49" s="183"/>
      <c r="F49" s="183"/>
      <c r="G49" s="161">
        <v>0.0</v>
      </c>
      <c r="H49" s="161">
        <v>0.0</v>
      </c>
      <c r="I49" s="161">
        <v>0.0</v>
      </c>
      <c r="J49" s="161">
        <v>0.0</v>
      </c>
      <c r="K49" s="161">
        <v>0.0</v>
      </c>
      <c r="L49" s="161">
        <v>0.0</v>
      </c>
      <c r="M49" s="161">
        <v>0.0</v>
      </c>
      <c r="N49" s="146"/>
      <c r="O49" s="182"/>
      <c r="P49" s="163"/>
      <c r="Q49" s="164">
        <f t="shared" si="3"/>
        <v>0</v>
      </c>
      <c r="R49" s="163"/>
      <c r="S49" s="60"/>
    </row>
    <row r="50">
      <c r="A50" s="123"/>
      <c r="B50" s="180"/>
      <c r="C50" s="159" t="str">
        <f>'Budget Planner'!L21</f>
        <v>Snacks/Breaks</v>
      </c>
      <c r="D50" s="30"/>
      <c r="E50" s="183"/>
      <c r="F50" s="183"/>
      <c r="G50" s="161">
        <v>0.0</v>
      </c>
      <c r="H50" s="161">
        <v>0.0</v>
      </c>
      <c r="I50" s="161">
        <v>0.0</v>
      </c>
      <c r="J50" s="161">
        <v>0.0</v>
      </c>
      <c r="K50" s="161">
        <v>0.0</v>
      </c>
      <c r="L50" s="161">
        <v>0.0</v>
      </c>
      <c r="M50" s="161">
        <v>0.0</v>
      </c>
      <c r="N50" s="146"/>
      <c r="O50" s="182"/>
      <c r="P50" s="163"/>
      <c r="Q50" s="164">
        <f t="shared" si="3"/>
        <v>0</v>
      </c>
      <c r="R50" s="163"/>
      <c r="S50" s="60"/>
    </row>
    <row r="51">
      <c r="A51" s="123"/>
      <c r="B51" s="180"/>
      <c r="C51" s="159" t="str">
        <f>'Budget Planner'!L22</f>
        <v>Take Out</v>
      </c>
      <c r="D51" s="30"/>
      <c r="E51" s="183"/>
      <c r="F51" s="183"/>
      <c r="G51" s="161">
        <v>0.0</v>
      </c>
      <c r="H51" s="161">
        <v>0.0</v>
      </c>
      <c r="I51" s="161">
        <v>0.0</v>
      </c>
      <c r="J51" s="161">
        <v>0.0</v>
      </c>
      <c r="K51" s="161">
        <v>0.0</v>
      </c>
      <c r="L51" s="161">
        <v>0.0</v>
      </c>
      <c r="M51" s="161">
        <v>0.0</v>
      </c>
      <c r="N51" s="146"/>
      <c r="O51" s="182"/>
      <c r="P51" s="163"/>
      <c r="Q51" s="164">
        <f t="shared" si="3"/>
        <v>0</v>
      </c>
      <c r="R51" s="163"/>
      <c r="S51" s="60"/>
    </row>
    <row r="52">
      <c r="A52" s="123"/>
      <c r="B52" s="180"/>
      <c r="C52" s="159" t="str">
        <f>'Budget Planner'!L23</f>
        <v>Pet Food</v>
      </c>
      <c r="D52" s="30"/>
      <c r="E52" s="183"/>
      <c r="F52" s="183"/>
      <c r="G52" s="161">
        <v>0.0</v>
      </c>
      <c r="H52" s="161">
        <v>0.0</v>
      </c>
      <c r="I52" s="161">
        <v>0.0</v>
      </c>
      <c r="J52" s="161">
        <v>0.0</v>
      </c>
      <c r="K52" s="161">
        <v>0.0</v>
      </c>
      <c r="L52" s="161">
        <v>0.0</v>
      </c>
      <c r="M52" s="161">
        <v>0.0</v>
      </c>
      <c r="N52" s="146"/>
      <c r="O52" s="182"/>
      <c r="P52" s="163"/>
      <c r="Q52" s="164">
        <f t="shared" si="3"/>
        <v>0</v>
      </c>
      <c r="R52" s="163"/>
      <c r="S52" s="60"/>
    </row>
    <row r="53">
      <c r="A53" s="123"/>
      <c r="B53" s="180"/>
      <c r="C53" s="159" t="str">
        <f>'Budget Planner'!L24</f>
        <v>Clothing</v>
      </c>
      <c r="D53" s="30"/>
      <c r="E53" s="183"/>
      <c r="F53" s="183"/>
      <c r="G53" s="161">
        <v>0.0</v>
      </c>
      <c r="H53" s="161">
        <v>0.0</v>
      </c>
      <c r="I53" s="161">
        <v>0.0</v>
      </c>
      <c r="J53" s="161">
        <v>0.0</v>
      </c>
      <c r="K53" s="161">
        <v>0.0</v>
      </c>
      <c r="L53" s="161">
        <v>0.0</v>
      </c>
      <c r="M53" s="161">
        <v>0.0</v>
      </c>
      <c r="N53" s="146"/>
      <c r="O53" s="182"/>
      <c r="P53" s="163"/>
      <c r="Q53" s="164">
        <f t="shared" si="3"/>
        <v>0</v>
      </c>
      <c r="R53" s="163"/>
      <c r="S53" s="60"/>
    </row>
    <row r="54">
      <c r="A54" s="123"/>
      <c r="B54" s="180"/>
      <c r="C54" s="159" t="str">
        <f>'Budget Planner'!L25</f>
        <v>Footwear</v>
      </c>
      <c r="D54" s="30"/>
      <c r="E54" s="183"/>
      <c r="F54" s="183"/>
      <c r="G54" s="161">
        <v>0.0</v>
      </c>
      <c r="H54" s="161">
        <v>0.0</v>
      </c>
      <c r="I54" s="161">
        <v>0.0</v>
      </c>
      <c r="J54" s="161">
        <v>0.0</v>
      </c>
      <c r="K54" s="161">
        <v>0.0</v>
      </c>
      <c r="L54" s="161">
        <v>0.0</v>
      </c>
      <c r="M54" s="161">
        <v>0.0</v>
      </c>
      <c r="N54" s="146"/>
      <c r="O54" s="182"/>
      <c r="P54" s="163"/>
      <c r="Q54" s="164">
        <f t="shared" si="3"/>
        <v>0</v>
      </c>
      <c r="R54" s="163"/>
      <c r="S54" s="60"/>
    </row>
    <row r="55">
      <c r="A55" s="123"/>
      <c r="B55" s="146"/>
      <c r="C55" s="159" t="str">
        <f>'Budget Planner'!L26</f>
        <v>Drycleaning</v>
      </c>
      <c r="D55" s="30"/>
      <c r="E55" s="183"/>
      <c r="F55" s="183"/>
      <c r="G55" s="161">
        <v>0.0</v>
      </c>
      <c r="H55" s="161">
        <v>0.0</v>
      </c>
      <c r="I55" s="161">
        <v>0.0</v>
      </c>
      <c r="J55" s="161">
        <v>0.0</v>
      </c>
      <c r="K55" s="161">
        <v>0.0</v>
      </c>
      <c r="L55" s="161">
        <v>0.0</v>
      </c>
      <c r="M55" s="161">
        <v>0.0</v>
      </c>
      <c r="N55" s="146"/>
      <c r="O55" s="182"/>
      <c r="P55" s="163"/>
      <c r="Q55" s="164">
        <f t="shared" si="3"/>
        <v>0</v>
      </c>
      <c r="R55" s="163"/>
      <c r="S55" s="60"/>
    </row>
    <row r="56">
      <c r="A56" s="123"/>
      <c r="B56" s="146"/>
      <c r="C56" s="159" t="str">
        <f>'Budget Planner'!L27</f>
        <v>Laundromat</v>
      </c>
      <c r="D56" s="30"/>
      <c r="E56" s="183"/>
      <c r="F56" s="183"/>
      <c r="G56" s="161">
        <v>0.0</v>
      </c>
      <c r="H56" s="161">
        <v>0.0</v>
      </c>
      <c r="I56" s="161">
        <v>0.0</v>
      </c>
      <c r="J56" s="161">
        <v>0.0</v>
      </c>
      <c r="K56" s="161">
        <v>0.0</v>
      </c>
      <c r="L56" s="161">
        <v>0.0</v>
      </c>
      <c r="M56" s="161">
        <v>0.0</v>
      </c>
      <c r="N56" s="146"/>
      <c r="O56" s="182"/>
      <c r="P56" s="163"/>
      <c r="Q56" s="164">
        <f t="shared" si="3"/>
        <v>0</v>
      </c>
      <c r="R56" s="163"/>
      <c r="S56" s="60"/>
    </row>
    <row r="57">
      <c r="A57" s="123"/>
      <c r="B57" s="146"/>
      <c r="C57" s="159" t="str">
        <f>'Budget Planner'!L28</f>
        <v>Prescriptions</v>
      </c>
      <c r="D57" s="30"/>
      <c r="E57" s="183"/>
      <c r="F57" s="183"/>
      <c r="G57" s="161">
        <v>0.0</v>
      </c>
      <c r="H57" s="161">
        <v>0.0</v>
      </c>
      <c r="I57" s="161">
        <v>0.0</v>
      </c>
      <c r="J57" s="161">
        <v>0.0</v>
      </c>
      <c r="K57" s="161">
        <v>0.0</v>
      </c>
      <c r="L57" s="161">
        <v>0.0</v>
      </c>
      <c r="M57" s="161">
        <v>0.0</v>
      </c>
      <c r="N57" s="146"/>
      <c r="O57" s="182"/>
      <c r="P57" s="163"/>
      <c r="Q57" s="164">
        <f t="shared" si="3"/>
        <v>0</v>
      </c>
      <c r="R57" s="163"/>
      <c r="S57" s="60"/>
    </row>
    <row r="58">
      <c r="A58" s="123"/>
      <c r="B58" s="146"/>
      <c r="C58" s="159" t="str">
        <f>'Budget Planner'!L29</f>
        <v>Over-the-counter Meds</v>
      </c>
      <c r="D58" s="30"/>
      <c r="E58" s="183"/>
      <c r="F58" s="183"/>
      <c r="G58" s="161">
        <v>0.0</v>
      </c>
      <c r="H58" s="161">
        <v>0.0</v>
      </c>
      <c r="I58" s="161">
        <v>0.0</v>
      </c>
      <c r="J58" s="161">
        <v>0.0</v>
      </c>
      <c r="K58" s="161">
        <v>0.0</v>
      </c>
      <c r="L58" s="161">
        <v>0.0</v>
      </c>
      <c r="M58" s="161">
        <v>0.0</v>
      </c>
      <c r="N58" s="146"/>
      <c r="O58" s="182"/>
      <c r="P58" s="163"/>
      <c r="Q58" s="164">
        <f t="shared" si="3"/>
        <v>0</v>
      </c>
      <c r="R58" s="163"/>
      <c r="S58" s="60"/>
    </row>
    <row r="59">
      <c r="A59" s="123"/>
      <c r="B59" s="146"/>
      <c r="C59" s="159" t="str">
        <f>'Budget Planner'!L30</f>
        <v>Dental Work</v>
      </c>
      <c r="D59" s="30"/>
      <c r="E59" s="183"/>
      <c r="F59" s="183"/>
      <c r="G59" s="161">
        <v>0.0</v>
      </c>
      <c r="H59" s="161">
        <v>0.0</v>
      </c>
      <c r="I59" s="161">
        <v>0.0</v>
      </c>
      <c r="J59" s="161">
        <v>0.0</v>
      </c>
      <c r="K59" s="161">
        <v>0.0</v>
      </c>
      <c r="L59" s="161">
        <v>0.0</v>
      </c>
      <c r="M59" s="161">
        <v>0.0</v>
      </c>
      <c r="N59" s="146"/>
      <c r="O59" s="182"/>
      <c r="P59" s="163"/>
      <c r="Q59" s="164">
        <f t="shared" si="3"/>
        <v>0</v>
      </c>
      <c r="R59" s="163"/>
      <c r="S59" s="60"/>
    </row>
    <row r="60">
      <c r="A60" s="123"/>
      <c r="B60" s="146"/>
      <c r="C60" s="159" t="str">
        <f>'Budget Planner'!L31</f>
        <v>Specialists</v>
      </c>
      <c r="D60" s="30"/>
      <c r="E60" s="183"/>
      <c r="F60" s="183"/>
      <c r="G60" s="161">
        <v>0.0</v>
      </c>
      <c r="H60" s="161">
        <v>0.0</v>
      </c>
      <c r="I60" s="161">
        <v>0.0</v>
      </c>
      <c r="J60" s="161">
        <v>0.0</v>
      </c>
      <c r="K60" s="161">
        <v>0.0</v>
      </c>
      <c r="L60" s="161">
        <v>0.0</v>
      </c>
      <c r="M60" s="161">
        <v>0.0</v>
      </c>
      <c r="N60" s="146"/>
      <c r="O60" s="182"/>
      <c r="P60" s="163"/>
      <c r="Q60" s="164">
        <f t="shared" si="3"/>
        <v>0</v>
      </c>
      <c r="R60" s="163"/>
      <c r="S60" s="60"/>
    </row>
    <row r="61">
      <c r="A61" s="123"/>
      <c r="B61" s="146"/>
      <c r="C61" s="159" t="str">
        <f>'Budget Planner'!L32</f>
        <v>Eyecare </v>
      </c>
      <c r="D61" s="30"/>
      <c r="E61" s="183"/>
      <c r="F61" s="183"/>
      <c r="G61" s="161">
        <v>0.0</v>
      </c>
      <c r="H61" s="161">
        <v>0.0</v>
      </c>
      <c r="I61" s="161">
        <v>0.0</v>
      </c>
      <c r="J61" s="161">
        <v>0.0</v>
      </c>
      <c r="K61" s="161">
        <v>0.0</v>
      </c>
      <c r="L61" s="161">
        <v>0.0</v>
      </c>
      <c r="M61" s="161">
        <v>0.0</v>
      </c>
      <c r="N61" s="146"/>
      <c r="O61" s="182"/>
      <c r="P61" s="163"/>
      <c r="Q61" s="164">
        <f t="shared" si="3"/>
        <v>0</v>
      </c>
      <c r="R61" s="163"/>
      <c r="S61" s="60"/>
    </row>
    <row r="62">
      <c r="A62" s="123"/>
      <c r="B62" s="146"/>
      <c r="C62" s="159" t="str">
        <f>'Budget Planner'!L33</f>
        <v>Vet Bills</v>
      </c>
      <c r="D62" s="30"/>
      <c r="E62" s="183"/>
      <c r="F62" s="183"/>
      <c r="G62" s="161">
        <v>0.0</v>
      </c>
      <c r="H62" s="161">
        <v>0.0</v>
      </c>
      <c r="I62" s="161">
        <v>0.0</v>
      </c>
      <c r="J62" s="161">
        <v>0.0</v>
      </c>
      <c r="K62" s="161">
        <v>0.0</v>
      </c>
      <c r="L62" s="161">
        <v>0.0</v>
      </c>
      <c r="M62" s="161">
        <v>0.0</v>
      </c>
      <c r="N62" s="146"/>
      <c r="O62" s="182"/>
      <c r="P62" s="163"/>
      <c r="Q62" s="164">
        <f t="shared" si="3"/>
        <v>0</v>
      </c>
      <c r="R62" s="163"/>
      <c r="S62" s="60"/>
    </row>
    <row r="63">
      <c r="A63" s="165"/>
      <c r="B63" s="166"/>
      <c r="C63" s="166"/>
      <c r="D63" s="166"/>
      <c r="E63" s="39"/>
      <c r="F63" s="39"/>
      <c r="G63" s="166"/>
      <c r="H63" s="166"/>
      <c r="I63" s="39"/>
      <c r="J63" s="166"/>
      <c r="K63" s="166"/>
      <c r="L63" s="39"/>
      <c r="M63" s="39"/>
      <c r="N63" s="39"/>
      <c r="O63" s="185"/>
      <c r="P63" s="170"/>
      <c r="Q63" s="171"/>
      <c r="R63" s="170"/>
      <c r="S63" s="42"/>
    </row>
    <row r="64">
      <c r="A64" s="172"/>
      <c r="B64" s="39"/>
      <c r="C64" s="173" t="s">
        <v>41</v>
      </c>
      <c r="D64" s="155"/>
      <c r="E64" s="155"/>
      <c r="F64" s="155"/>
      <c r="G64" s="155"/>
      <c r="H64" s="155"/>
      <c r="I64" s="155"/>
      <c r="J64" s="155"/>
      <c r="K64" s="155"/>
      <c r="L64" s="155"/>
      <c r="M64" s="30"/>
      <c r="N64" s="39"/>
      <c r="O64" s="186"/>
      <c r="P64" s="175"/>
      <c r="Q64" s="176">
        <f>sum(Q52:Q62)</f>
        <v>0</v>
      </c>
      <c r="R64" s="177"/>
      <c r="S64" s="178"/>
    </row>
    <row r="65">
      <c r="A65" s="172"/>
      <c r="B65" s="39"/>
      <c r="C65" s="39"/>
      <c r="D65" s="39"/>
      <c r="E65" s="39"/>
      <c r="F65" s="39"/>
      <c r="G65" s="39"/>
      <c r="H65" s="39"/>
      <c r="I65" s="39"/>
      <c r="J65" s="39"/>
      <c r="K65" s="39"/>
      <c r="L65" s="39"/>
      <c r="M65" s="39"/>
      <c r="N65" s="39"/>
      <c r="O65" s="186"/>
      <c r="P65" s="170"/>
      <c r="Q65" s="179"/>
      <c r="R65" s="170"/>
      <c r="S65" s="178"/>
    </row>
    <row r="66">
      <c r="A66" s="60"/>
      <c r="B66" s="115"/>
      <c r="C66" s="115"/>
      <c r="D66" s="115"/>
      <c r="E66" s="115"/>
      <c r="F66" s="115"/>
      <c r="G66" s="115"/>
      <c r="H66" s="115"/>
      <c r="I66" s="115"/>
      <c r="J66" s="115"/>
      <c r="K66" s="115"/>
      <c r="L66" s="115"/>
      <c r="M66" s="115"/>
      <c r="N66" s="115"/>
      <c r="O66" s="53"/>
      <c r="P66" s="53"/>
      <c r="Q66" s="184"/>
      <c r="R66" s="53"/>
      <c r="S66" s="60"/>
    </row>
    <row r="67">
      <c r="A67" s="123"/>
      <c r="B67" s="180"/>
      <c r="C67" s="181"/>
      <c r="D67" s="30"/>
      <c r="E67" s="146"/>
      <c r="F67" s="146"/>
      <c r="G67" s="146"/>
      <c r="H67" s="146"/>
      <c r="I67" s="146"/>
      <c r="J67" s="146"/>
      <c r="K67" s="146"/>
      <c r="L67" s="146"/>
      <c r="M67" s="146"/>
      <c r="N67" s="146"/>
      <c r="O67" s="182"/>
      <c r="P67" s="151"/>
      <c r="Q67" s="152" t="s">
        <v>93</v>
      </c>
      <c r="R67" s="153"/>
      <c r="S67" s="60"/>
    </row>
    <row r="68">
      <c r="A68" s="123"/>
      <c r="B68" s="180"/>
      <c r="C68" s="154" t="str">
        <f>'Budget Planner'!L40</f>
        <v>Personal / Debts / Savings - 20%</v>
      </c>
      <c r="D68" s="155"/>
      <c r="E68" s="155"/>
      <c r="F68" s="30"/>
      <c r="G68" s="156" t="s">
        <v>94</v>
      </c>
      <c r="H68" s="156" t="s">
        <v>95</v>
      </c>
      <c r="I68" s="156" t="s">
        <v>96</v>
      </c>
      <c r="J68" s="156" t="s">
        <v>97</v>
      </c>
      <c r="K68" s="156" t="s">
        <v>98</v>
      </c>
      <c r="L68" s="156" t="s">
        <v>99</v>
      </c>
      <c r="M68" s="156" t="s">
        <v>100</v>
      </c>
      <c r="N68" s="146"/>
      <c r="O68" s="182"/>
      <c r="P68" s="153"/>
      <c r="Q68" s="158"/>
      <c r="R68" s="153"/>
      <c r="S68" s="60"/>
    </row>
    <row r="69">
      <c r="A69" s="123"/>
      <c r="B69" s="180"/>
      <c r="C69" s="159" t="str">
        <f>'Budget Planner'!L41</f>
        <v>Child Support</v>
      </c>
      <c r="D69" s="30"/>
      <c r="E69" s="183"/>
      <c r="F69" s="183"/>
      <c r="G69" s="161">
        <v>0.0</v>
      </c>
      <c r="H69" s="161">
        <v>0.0</v>
      </c>
      <c r="I69" s="161">
        <v>0.0</v>
      </c>
      <c r="J69" s="161">
        <v>0.0</v>
      </c>
      <c r="K69" s="161">
        <v>0.0</v>
      </c>
      <c r="L69" s="161">
        <v>0.0</v>
      </c>
      <c r="M69" s="161">
        <v>0.0</v>
      </c>
      <c r="N69" s="146"/>
      <c r="O69" s="182"/>
      <c r="P69" s="163"/>
      <c r="Q69" s="164">
        <f t="shared" ref="Q69:Q89" si="4">sum(G69:M69)</f>
        <v>0</v>
      </c>
      <c r="R69" s="163"/>
      <c r="S69" s="60"/>
    </row>
    <row r="70">
      <c r="A70" s="123"/>
      <c r="B70" s="180"/>
      <c r="C70" s="159" t="str">
        <f>'Budget Planner'!L42</f>
        <v>Allowances</v>
      </c>
      <c r="D70" s="30"/>
      <c r="E70" s="183"/>
      <c r="F70" s="183"/>
      <c r="G70" s="161">
        <v>0.0</v>
      </c>
      <c r="H70" s="161">
        <v>0.0</v>
      </c>
      <c r="I70" s="161">
        <v>0.0</v>
      </c>
      <c r="J70" s="161">
        <v>0.0</v>
      </c>
      <c r="K70" s="161">
        <v>0.0</v>
      </c>
      <c r="L70" s="161">
        <v>0.0</v>
      </c>
      <c r="M70" s="161">
        <v>0.0</v>
      </c>
      <c r="N70" s="146"/>
      <c r="O70" s="182"/>
      <c r="P70" s="163"/>
      <c r="Q70" s="164">
        <f t="shared" si="4"/>
        <v>0</v>
      </c>
      <c r="R70" s="163"/>
      <c r="S70" s="60"/>
    </row>
    <row r="71">
      <c r="A71" s="123"/>
      <c r="B71" s="180"/>
      <c r="C71" s="159" t="str">
        <f>'Budget Planner'!L43</f>
        <v>Daycare/Babysitters</v>
      </c>
      <c r="D71" s="30"/>
      <c r="E71" s="183"/>
      <c r="F71" s="183"/>
      <c r="G71" s="161">
        <v>0.0</v>
      </c>
      <c r="H71" s="161">
        <v>0.0</v>
      </c>
      <c r="I71" s="161">
        <v>0.0</v>
      </c>
      <c r="J71" s="161">
        <v>0.0</v>
      </c>
      <c r="K71" s="161">
        <v>0.0</v>
      </c>
      <c r="L71" s="161">
        <v>0.0</v>
      </c>
      <c r="M71" s="161">
        <v>0.0</v>
      </c>
      <c r="N71" s="146"/>
      <c r="O71" s="182"/>
      <c r="P71" s="163"/>
      <c r="Q71" s="164">
        <f t="shared" si="4"/>
        <v>0</v>
      </c>
      <c r="R71" s="163"/>
      <c r="S71" s="60"/>
    </row>
    <row r="72">
      <c r="A72" s="123"/>
      <c r="B72" s="180"/>
      <c r="C72" s="159" t="str">
        <f>'Budget Planner'!L44</f>
        <v>Bank fees</v>
      </c>
      <c r="D72" s="30"/>
      <c r="E72" s="183"/>
      <c r="F72" s="183"/>
      <c r="G72" s="161">
        <v>0.0</v>
      </c>
      <c r="H72" s="161">
        <v>0.0</v>
      </c>
      <c r="I72" s="161">
        <v>0.0</v>
      </c>
      <c r="J72" s="161">
        <v>0.0</v>
      </c>
      <c r="K72" s="161">
        <v>0.0</v>
      </c>
      <c r="L72" s="161">
        <v>0.0</v>
      </c>
      <c r="M72" s="161">
        <v>0.0</v>
      </c>
      <c r="N72" s="146"/>
      <c r="O72" s="182"/>
      <c r="P72" s="163"/>
      <c r="Q72" s="164">
        <f t="shared" si="4"/>
        <v>0</v>
      </c>
      <c r="R72" s="163"/>
      <c r="S72" s="60"/>
    </row>
    <row r="73">
      <c r="A73" s="123"/>
      <c r="B73" s="180"/>
      <c r="C73" s="159" t="str">
        <f>'Budget Planner'!L45</f>
        <v>School Expenses</v>
      </c>
      <c r="D73" s="30"/>
      <c r="E73" s="183"/>
      <c r="F73" s="183"/>
      <c r="G73" s="161">
        <v>0.0</v>
      </c>
      <c r="H73" s="161">
        <v>0.0</v>
      </c>
      <c r="I73" s="161">
        <v>0.0</v>
      </c>
      <c r="J73" s="161">
        <v>0.0</v>
      </c>
      <c r="K73" s="161">
        <v>0.0</v>
      </c>
      <c r="L73" s="161">
        <v>0.0</v>
      </c>
      <c r="M73" s="161">
        <v>0.0</v>
      </c>
      <c r="N73" s="146"/>
      <c r="O73" s="182"/>
      <c r="P73" s="163"/>
      <c r="Q73" s="164">
        <f t="shared" si="4"/>
        <v>0</v>
      </c>
      <c r="R73" s="163"/>
      <c r="S73" s="60"/>
    </row>
    <row r="74">
      <c r="A74" s="123"/>
      <c r="B74" s="180"/>
      <c r="C74" s="159" t="str">
        <f>'Budget Planner'!L46</f>
        <v>Tobacco</v>
      </c>
      <c r="D74" s="30"/>
      <c r="E74" s="183"/>
      <c r="F74" s="183"/>
      <c r="G74" s="161">
        <v>0.0</v>
      </c>
      <c r="H74" s="161">
        <v>0.0</v>
      </c>
      <c r="I74" s="161">
        <v>0.0</v>
      </c>
      <c r="J74" s="161">
        <v>0.0</v>
      </c>
      <c r="K74" s="161">
        <v>0.0</v>
      </c>
      <c r="L74" s="161">
        <v>0.0</v>
      </c>
      <c r="M74" s="161">
        <v>0.0</v>
      </c>
      <c r="N74" s="146"/>
      <c r="O74" s="182"/>
      <c r="P74" s="163"/>
      <c r="Q74" s="164">
        <f t="shared" si="4"/>
        <v>0</v>
      </c>
      <c r="R74" s="163"/>
      <c r="S74" s="60"/>
    </row>
    <row r="75">
      <c r="A75" s="123"/>
      <c r="B75" s="180"/>
      <c r="C75" s="159" t="str">
        <f>'Budget Planner'!L47</f>
        <v>Alcohol</v>
      </c>
      <c r="D75" s="30"/>
      <c r="E75" s="183"/>
      <c r="F75" s="183"/>
      <c r="G75" s="161">
        <v>0.0</v>
      </c>
      <c r="H75" s="161">
        <v>0.0</v>
      </c>
      <c r="I75" s="161">
        <v>0.0</v>
      </c>
      <c r="J75" s="161">
        <v>0.0</v>
      </c>
      <c r="K75" s="161">
        <v>0.0</v>
      </c>
      <c r="L75" s="161">
        <v>0.0</v>
      </c>
      <c r="M75" s="161">
        <v>0.0</v>
      </c>
      <c r="N75" s="146"/>
      <c r="O75" s="182"/>
      <c r="P75" s="163"/>
      <c r="Q75" s="164">
        <f t="shared" si="4"/>
        <v>0</v>
      </c>
      <c r="R75" s="163"/>
      <c r="S75" s="60"/>
    </row>
    <row r="76">
      <c r="A76" s="123"/>
      <c r="B76" s="146"/>
      <c r="C76" s="159" t="str">
        <f>'Budget Planner'!L48</f>
        <v>Memberships</v>
      </c>
      <c r="D76" s="30"/>
      <c r="E76" s="183"/>
      <c r="F76" s="183"/>
      <c r="G76" s="161">
        <v>0.0</v>
      </c>
      <c r="H76" s="161">
        <v>0.0</v>
      </c>
      <c r="I76" s="161">
        <v>0.0</v>
      </c>
      <c r="J76" s="161">
        <v>0.0</v>
      </c>
      <c r="K76" s="161">
        <v>0.0</v>
      </c>
      <c r="L76" s="161">
        <v>0.0</v>
      </c>
      <c r="M76" s="161">
        <v>0.0</v>
      </c>
      <c r="N76" s="146"/>
      <c r="O76" s="182"/>
      <c r="P76" s="163"/>
      <c r="Q76" s="164">
        <f t="shared" si="4"/>
        <v>0</v>
      </c>
      <c r="R76" s="163"/>
      <c r="S76" s="60"/>
    </row>
    <row r="77">
      <c r="A77" s="123"/>
      <c r="B77" s="146"/>
      <c r="C77" s="159" t="str">
        <f>'Budget Planner'!L49</f>
        <v>Subscriptions</v>
      </c>
      <c r="D77" s="30"/>
      <c r="E77" s="183"/>
      <c r="F77" s="183"/>
      <c r="G77" s="161">
        <v>0.0</v>
      </c>
      <c r="H77" s="161">
        <v>0.0</v>
      </c>
      <c r="I77" s="161">
        <v>0.0</v>
      </c>
      <c r="J77" s="161">
        <v>0.0</v>
      </c>
      <c r="K77" s="161">
        <v>0.0</v>
      </c>
      <c r="L77" s="161">
        <v>0.0</v>
      </c>
      <c r="M77" s="161">
        <v>0.0</v>
      </c>
      <c r="N77" s="146"/>
      <c r="O77" s="182"/>
      <c r="P77" s="163"/>
      <c r="Q77" s="164">
        <f t="shared" si="4"/>
        <v>0</v>
      </c>
      <c r="R77" s="163"/>
      <c r="S77" s="60"/>
    </row>
    <row r="78">
      <c r="A78" s="123"/>
      <c r="B78" s="180"/>
      <c r="C78" s="159" t="str">
        <f>'Budget Planner'!L50</f>
        <v>Personal Grooming</v>
      </c>
      <c r="D78" s="30"/>
      <c r="E78" s="183"/>
      <c r="F78" s="183"/>
      <c r="G78" s="161">
        <v>0.0</v>
      </c>
      <c r="H78" s="161">
        <v>0.0</v>
      </c>
      <c r="I78" s="161">
        <v>0.0</v>
      </c>
      <c r="J78" s="161">
        <v>0.0</v>
      </c>
      <c r="K78" s="161">
        <v>0.0</v>
      </c>
      <c r="L78" s="161">
        <v>0.0</v>
      </c>
      <c r="M78" s="161">
        <v>0.0</v>
      </c>
      <c r="N78" s="146"/>
      <c r="O78" s="182"/>
      <c r="P78" s="163"/>
      <c r="Q78" s="164">
        <f t="shared" si="4"/>
        <v>0</v>
      </c>
      <c r="R78" s="163"/>
      <c r="S78" s="60"/>
    </row>
    <row r="79">
      <c r="A79" s="123"/>
      <c r="B79" s="180"/>
      <c r="C79" s="159" t="str">
        <f>'Budget Planner'!L51</f>
        <v>Entertainment</v>
      </c>
      <c r="D79" s="30"/>
      <c r="E79" s="183"/>
      <c r="F79" s="183"/>
      <c r="G79" s="161">
        <v>0.0</v>
      </c>
      <c r="H79" s="161">
        <v>0.0</v>
      </c>
      <c r="I79" s="161">
        <v>0.0</v>
      </c>
      <c r="J79" s="161">
        <v>0.0</v>
      </c>
      <c r="K79" s="161">
        <v>0.0</v>
      </c>
      <c r="L79" s="161">
        <v>0.0</v>
      </c>
      <c r="M79" s="161">
        <v>0.0</v>
      </c>
      <c r="N79" s="146"/>
      <c r="O79" s="182"/>
      <c r="P79" s="163"/>
      <c r="Q79" s="164">
        <f t="shared" si="4"/>
        <v>0</v>
      </c>
      <c r="R79" s="163"/>
      <c r="S79" s="60"/>
    </row>
    <row r="80">
      <c r="A80" s="123"/>
      <c r="B80" s="180"/>
      <c r="C80" s="159" t="str">
        <f>'Budget Planner'!L52</f>
        <v>Vacations</v>
      </c>
      <c r="D80" s="30"/>
      <c r="E80" s="183"/>
      <c r="F80" s="183"/>
      <c r="G80" s="161">
        <v>0.0</v>
      </c>
      <c r="H80" s="161">
        <v>0.0</v>
      </c>
      <c r="I80" s="161">
        <v>0.0</v>
      </c>
      <c r="J80" s="161">
        <v>0.0</v>
      </c>
      <c r="K80" s="161">
        <v>0.0</v>
      </c>
      <c r="L80" s="161">
        <v>0.0</v>
      </c>
      <c r="M80" s="161">
        <v>0.0</v>
      </c>
      <c r="N80" s="146"/>
      <c r="O80" s="182"/>
      <c r="P80" s="163"/>
      <c r="Q80" s="164">
        <f t="shared" si="4"/>
        <v>0</v>
      </c>
      <c r="R80" s="163"/>
      <c r="S80" s="60"/>
    </row>
    <row r="81">
      <c r="A81" s="123"/>
      <c r="B81" s="180"/>
      <c r="C81" s="159" t="str">
        <f>'Budget Planner'!L53</f>
        <v>Gifts/Donations</v>
      </c>
      <c r="D81" s="30"/>
      <c r="E81" s="183"/>
      <c r="F81" s="183"/>
      <c r="G81" s="161">
        <v>0.0</v>
      </c>
      <c r="H81" s="161">
        <v>0.0</v>
      </c>
      <c r="I81" s="161">
        <v>0.0</v>
      </c>
      <c r="J81" s="161">
        <v>0.0</v>
      </c>
      <c r="K81" s="161">
        <v>0.0</v>
      </c>
      <c r="L81" s="161">
        <v>0.0</v>
      </c>
      <c r="M81" s="161">
        <v>0.0</v>
      </c>
      <c r="N81" s="146"/>
      <c r="O81" s="182"/>
      <c r="P81" s="163"/>
      <c r="Q81" s="164">
        <f t="shared" si="4"/>
        <v>0</v>
      </c>
      <c r="R81" s="163"/>
      <c r="S81" s="60"/>
    </row>
    <row r="82">
      <c r="A82" s="123"/>
      <c r="B82" s="180"/>
      <c r="C82" s="159" t="str">
        <f>'Budget Planner'!L54</f>
        <v>RRSP</v>
      </c>
      <c r="D82" s="30"/>
      <c r="E82" s="183"/>
      <c r="F82" s="183"/>
      <c r="G82" s="161">
        <v>0.0</v>
      </c>
      <c r="H82" s="161">
        <v>0.0</v>
      </c>
      <c r="I82" s="161">
        <v>0.0</v>
      </c>
      <c r="J82" s="161">
        <v>0.0</v>
      </c>
      <c r="K82" s="161">
        <v>0.0</v>
      </c>
      <c r="L82" s="161">
        <v>0.0</v>
      </c>
      <c r="M82" s="161">
        <v>0.0</v>
      </c>
      <c r="N82" s="146"/>
      <c r="O82" s="182"/>
      <c r="P82" s="163"/>
      <c r="Q82" s="164">
        <f t="shared" si="4"/>
        <v>0</v>
      </c>
      <c r="R82" s="163"/>
      <c r="S82" s="60"/>
    </row>
    <row r="83">
      <c r="A83" s="123"/>
      <c r="B83" s="180"/>
      <c r="C83" s="159" t="str">
        <f>'Budget Planner'!L55</f>
        <v>RESP</v>
      </c>
      <c r="D83" s="30"/>
      <c r="E83" s="183"/>
      <c r="F83" s="183"/>
      <c r="G83" s="161">
        <v>0.0</v>
      </c>
      <c r="H83" s="161">
        <v>0.0</v>
      </c>
      <c r="I83" s="161">
        <v>0.0</v>
      </c>
      <c r="J83" s="161">
        <v>0.0</v>
      </c>
      <c r="K83" s="161">
        <v>0.0</v>
      </c>
      <c r="L83" s="161">
        <v>0.0</v>
      </c>
      <c r="M83" s="161">
        <v>0.0</v>
      </c>
      <c r="N83" s="146"/>
      <c r="O83" s="182"/>
      <c r="P83" s="163"/>
      <c r="Q83" s="164">
        <f t="shared" si="4"/>
        <v>0</v>
      </c>
      <c r="R83" s="163"/>
      <c r="S83" s="60"/>
    </row>
    <row r="84">
      <c r="A84" s="123"/>
      <c r="B84" s="146"/>
      <c r="C84" s="159" t="str">
        <f>'Budget Planner'!L56</f>
        <v>Life Insurance</v>
      </c>
      <c r="D84" s="30"/>
      <c r="E84" s="183"/>
      <c r="F84" s="183"/>
      <c r="G84" s="161">
        <v>0.0</v>
      </c>
      <c r="H84" s="161">
        <v>0.0</v>
      </c>
      <c r="I84" s="161">
        <v>0.0</v>
      </c>
      <c r="J84" s="161">
        <v>0.0</v>
      </c>
      <c r="K84" s="161">
        <v>0.0</v>
      </c>
      <c r="L84" s="161">
        <v>0.0</v>
      </c>
      <c r="M84" s="161">
        <v>0.0</v>
      </c>
      <c r="N84" s="146"/>
      <c r="O84" s="182"/>
      <c r="P84" s="163"/>
      <c r="Q84" s="164">
        <f t="shared" si="4"/>
        <v>0</v>
      </c>
      <c r="R84" s="163"/>
      <c r="S84" s="60"/>
    </row>
    <row r="85">
      <c r="A85" s="123"/>
      <c r="B85" s="146"/>
      <c r="C85" s="159" t="str">
        <f>'Budget Planner'!L57</f>
        <v>Other</v>
      </c>
      <c r="D85" s="30"/>
      <c r="E85" s="183"/>
      <c r="F85" s="183"/>
      <c r="G85" s="161">
        <v>0.0</v>
      </c>
      <c r="H85" s="161">
        <v>0.0</v>
      </c>
      <c r="I85" s="161">
        <v>0.0</v>
      </c>
      <c r="J85" s="161">
        <v>0.0</v>
      </c>
      <c r="K85" s="161">
        <v>0.0</v>
      </c>
      <c r="L85" s="161">
        <v>0.0</v>
      </c>
      <c r="M85" s="161">
        <v>0.0</v>
      </c>
      <c r="N85" s="146"/>
      <c r="O85" s="182"/>
      <c r="P85" s="163"/>
      <c r="Q85" s="164">
        <f t="shared" si="4"/>
        <v>0</v>
      </c>
      <c r="R85" s="163"/>
      <c r="S85" s="60"/>
    </row>
    <row r="86">
      <c r="A86" s="123"/>
      <c r="B86" s="180"/>
      <c r="C86" s="159" t="str">
        <f>'Budget Planner'!L58</f>
        <v>Student Loans</v>
      </c>
      <c r="D86" s="30"/>
      <c r="E86" s="183"/>
      <c r="F86" s="183"/>
      <c r="G86" s="161">
        <v>0.0</v>
      </c>
      <c r="H86" s="161">
        <v>0.0</v>
      </c>
      <c r="I86" s="161">
        <v>0.0</v>
      </c>
      <c r="J86" s="161">
        <v>0.0</v>
      </c>
      <c r="K86" s="161">
        <v>0.0</v>
      </c>
      <c r="L86" s="161">
        <v>0.0</v>
      </c>
      <c r="M86" s="161">
        <v>0.0</v>
      </c>
      <c r="N86" s="146"/>
      <c r="O86" s="182"/>
      <c r="P86" s="163"/>
      <c r="Q86" s="164">
        <f t="shared" si="4"/>
        <v>0</v>
      </c>
      <c r="R86" s="163"/>
      <c r="S86" s="60"/>
    </row>
    <row r="87">
      <c r="A87" s="123"/>
      <c r="B87" s="180"/>
      <c r="C87" s="159" t="str">
        <f>'Budget Planner'!L59</f>
        <v>Payday Loans</v>
      </c>
      <c r="D87" s="30"/>
      <c r="E87" s="183"/>
      <c r="F87" s="183"/>
      <c r="G87" s="161">
        <v>0.0</v>
      </c>
      <c r="H87" s="161">
        <v>0.0</v>
      </c>
      <c r="I87" s="161">
        <v>0.0</v>
      </c>
      <c r="J87" s="161">
        <v>0.0</v>
      </c>
      <c r="K87" s="161">
        <v>0.0</v>
      </c>
      <c r="L87" s="161">
        <v>0.0</v>
      </c>
      <c r="M87" s="161">
        <v>0.0</v>
      </c>
      <c r="N87" s="146"/>
      <c r="O87" s="182"/>
      <c r="P87" s="163"/>
      <c r="Q87" s="164">
        <f t="shared" si="4"/>
        <v>0</v>
      </c>
      <c r="R87" s="163"/>
      <c r="S87" s="60"/>
    </row>
    <row r="88">
      <c r="A88" s="123"/>
      <c r="B88" s="180"/>
      <c r="C88" s="159" t="str">
        <f>'Budget Planner'!L60</f>
        <v>Lines of Credit</v>
      </c>
      <c r="D88" s="30"/>
      <c r="E88" s="183"/>
      <c r="F88" s="183"/>
      <c r="G88" s="161">
        <v>0.0</v>
      </c>
      <c r="H88" s="161">
        <v>0.0</v>
      </c>
      <c r="I88" s="161">
        <v>0.0</v>
      </c>
      <c r="J88" s="161">
        <v>0.0</v>
      </c>
      <c r="K88" s="161">
        <v>0.0</v>
      </c>
      <c r="L88" s="161">
        <v>0.0</v>
      </c>
      <c r="M88" s="161">
        <v>0.0</v>
      </c>
      <c r="N88" s="146"/>
      <c r="O88" s="182"/>
      <c r="P88" s="163"/>
      <c r="Q88" s="164">
        <f t="shared" si="4"/>
        <v>0</v>
      </c>
      <c r="R88" s="163"/>
      <c r="S88" s="60"/>
    </row>
    <row r="89">
      <c r="A89" s="123"/>
      <c r="B89" s="180"/>
      <c r="C89" s="159" t="str">
        <f>'Budget Planner'!L61</f>
        <v>Credit Cards</v>
      </c>
      <c r="D89" s="30"/>
      <c r="E89" s="183"/>
      <c r="F89" s="183"/>
      <c r="G89" s="161">
        <v>0.0</v>
      </c>
      <c r="H89" s="161">
        <v>0.0</v>
      </c>
      <c r="I89" s="161">
        <v>0.0</v>
      </c>
      <c r="J89" s="161">
        <v>0.0</v>
      </c>
      <c r="K89" s="161">
        <v>0.0</v>
      </c>
      <c r="L89" s="161">
        <v>0.0</v>
      </c>
      <c r="M89" s="161">
        <v>0.0</v>
      </c>
      <c r="N89" s="146"/>
      <c r="O89" s="182"/>
      <c r="P89" s="163"/>
      <c r="Q89" s="164">
        <f t="shared" si="4"/>
        <v>0</v>
      </c>
      <c r="R89" s="163"/>
      <c r="S89" s="60"/>
    </row>
    <row r="90">
      <c r="A90" s="165"/>
      <c r="B90" s="39"/>
      <c r="C90" s="39"/>
      <c r="D90" s="39"/>
      <c r="E90" s="39"/>
      <c r="F90" s="39"/>
      <c r="G90" s="39"/>
      <c r="H90" s="39"/>
      <c r="I90" s="39"/>
      <c r="J90" s="39"/>
      <c r="K90" s="39"/>
      <c r="L90" s="39"/>
      <c r="M90" s="39"/>
      <c r="N90" s="39"/>
      <c r="O90" s="185"/>
      <c r="P90" s="170"/>
      <c r="Q90" s="171"/>
      <c r="R90" s="170"/>
      <c r="S90" s="42"/>
    </row>
    <row r="91">
      <c r="A91" s="172"/>
      <c r="B91" s="39"/>
      <c r="C91" s="173" t="s">
        <v>41</v>
      </c>
      <c r="D91" s="155"/>
      <c r="E91" s="155"/>
      <c r="F91" s="155"/>
      <c r="G91" s="155"/>
      <c r="H91" s="155"/>
      <c r="I91" s="155"/>
      <c r="J91" s="155"/>
      <c r="K91" s="155"/>
      <c r="L91" s="155"/>
      <c r="M91" s="30"/>
      <c r="N91" s="39"/>
      <c r="O91" s="186"/>
      <c r="P91" s="175"/>
      <c r="Q91" s="176">
        <f>sum(Q79:Q89)</f>
        <v>0</v>
      </c>
      <c r="R91" s="177"/>
      <c r="S91" s="178"/>
    </row>
    <row r="92">
      <c r="A92" s="172"/>
      <c r="B92" s="39"/>
      <c r="C92" s="39"/>
      <c r="D92" s="39"/>
      <c r="E92" s="39"/>
      <c r="F92" s="39"/>
      <c r="G92" s="39"/>
      <c r="H92" s="39"/>
      <c r="I92" s="39"/>
      <c r="J92" s="39"/>
      <c r="K92" s="39"/>
      <c r="L92" s="39"/>
      <c r="M92" s="39"/>
      <c r="N92" s="39"/>
      <c r="O92" s="186"/>
      <c r="P92" s="170"/>
      <c r="Q92" s="179"/>
      <c r="R92" s="170"/>
      <c r="S92" s="178"/>
    </row>
    <row r="93">
      <c r="A93" s="60"/>
      <c r="B93" s="115"/>
      <c r="C93" s="115"/>
      <c r="D93" s="115"/>
      <c r="E93" s="115"/>
      <c r="F93" s="115"/>
      <c r="G93" s="115"/>
      <c r="H93" s="115"/>
      <c r="I93" s="115"/>
      <c r="J93" s="115"/>
      <c r="K93" s="115"/>
      <c r="L93" s="115"/>
      <c r="M93" s="115"/>
      <c r="N93" s="115"/>
      <c r="O93" s="184"/>
      <c r="P93" s="184"/>
      <c r="Q93" s="184"/>
      <c r="R93" s="184"/>
      <c r="S93" s="60"/>
    </row>
    <row r="94">
      <c r="A94" s="123"/>
      <c r="B94" s="187"/>
      <c r="C94" s="187"/>
      <c r="D94" s="187"/>
      <c r="E94" s="187"/>
      <c r="F94" s="187"/>
      <c r="G94" s="188" t="s">
        <v>101</v>
      </c>
      <c r="H94" s="189"/>
      <c r="I94" s="189"/>
      <c r="J94" s="189"/>
      <c r="K94" s="189"/>
      <c r="L94" s="190"/>
      <c r="M94" s="191"/>
      <c r="N94" s="192"/>
      <c r="O94" s="192"/>
      <c r="P94" s="192"/>
      <c r="Q94" s="192">
        <f>sum(Q29,Q43,Q64,Q91)</f>
        <v>0</v>
      </c>
      <c r="R94" s="193"/>
      <c r="S94" s="19"/>
    </row>
    <row r="95">
      <c r="A95" s="60"/>
      <c r="B95" s="116"/>
      <c r="C95" s="116"/>
      <c r="D95" s="116"/>
      <c r="E95" s="116"/>
      <c r="F95" s="116"/>
      <c r="G95" s="116"/>
      <c r="H95" s="116"/>
      <c r="I95" s="116"/>
      <c r="J95" s="116"/>
      <c r="K95" s="116"/>
      <c r="L95" s="116"/>
      <c r="M95" s="116"/>
      <c r="N95" s="116"/>
      <c r="O95" s="116"/>
      <c r="P95" s="116"/>
      <c r="Q95" s="116"/>
      <c r="R95" s="116"/>
      <c r="S95" s="60"/>
    </row>
  </sheetData>
  <mergeCells count="81">
    <mergeCell ref="C61:D61"/>
    <mergeCell ref="C62:D62"/>
    <mergeCell ref="C64:M64"/>
    <mergeCell ref="Q67:Q68"/>
    <mergeCell ref="C68:F68"/>
    <mergeCell ref="C54:D54"/>
    <mergeCell ref="C55:D55"/>
    <mergeCell ref="C56:D56"/>
    <mergeCell ref="C57:D57"/>
    <mergeCell ref="C58:D58"/>
    <mergeCell ref="C59:D59"/>
    <mergeCell ref="C60:D60"/>
    <mergeCell ref="C67:D67"/>
    <mergeCell ref="C69:D69"/>
    <mergeCell ref="C70:D70"/>
    <mergeCell ref="C71:D71"/>
    <mergeCell ref="C72:D72"/>
    <mergeCell ref="C73:D73"/>
    <mergeCell ref="C74:D74"/>
    <mergeCell ref="C75:D75"/>
    <mergeCell ref="C76:D76"/>
    <mergeCell ref="C77:D77"/>
    <mergeCell ref="C78:D78"/>
    <mergeCell ref="C79:D79"/>
    <mergeCell ref="C80:D80"/>
    <mergeCell ref="C81:D81"/>
    <mergeCell ref="C89:D89"/>
    <mergeCell ref="C91:M91"/>
    <mergeCell ref="G94:L94"/>
    <mergeCell ref="C82:D82"/>
    <mergeCell ref="C83:D83"/>
    <mergeCell ref="C84:D84"/>
    <mergeCell ref="C85:D85"/>
    <mergeCell ref="C86:D86"/>
    <mergeCell ref="C87:D87"/>
    <mergeCell ref="C88:D88"/>
    <mergeCell ref="B2:C6"/>
    <mergeCell ref="D2:R5"/>
    <mergeCell ref="D6:R6"/>
    <mergeCell ref="B8:R8"/>
    <mergeCell ref="C9:R9"/>
    <mergeCell ref="C11:D11"/>
    <mergeCell ref="G11:H11"/>
    <mergeCell ref="J11:K11"/>
    <mergeCell ref="C12:M12"/>
    <mergeCell ref="C15:D15"/>
    <mergeCell ref="Q15:Q16"/>
    <mergeCell ref="C16:F16"/>
    <mergeCell ref="C17:D17"/>
    <mergeCell ref="C18:D18"/>
    <mergeCell ref="C26:D26"/>
    <mergeCell ref="C27:D27"/>
    <mergeCell ref="C29:M29"/>
    <mergeCell ref="Q32:Q33"/>
    <mergeCell ref="C33:F33"/>
    <mergeCell ref="C19:D19"/>
    <mergeCell ref="C20:D20"/>
    <mergeCell ref="C21:D21"/>
    <mergeCell ref="C22:D22"/>
    <mergeCell ref="C23:D23"/>
    <mergeCell ref="C24:D24"/>
    <mergeCell ref="C25:D25"/>
    <mergeCell ref="C40:D40"/>
    <mergeCell ref="C41:D41"/>
    <mergeCell ref="C43:M43"/>
    <mergeCell ref="Q46:Q47"/>
    <mergeCell ref="C47:F47"/>
    <mergeCell ref="C32:D32"/>
    <mergeCell ref="C34:D34"/>
    <mergeCell ref="C35:D35"/>
    <mergeCell ref="C36:D36"/>
    <mergeCell ref="C37:D37"/>
    <mergeCell ref="C38:D38"/>
    <mergeCell ref="C39:D39"/>
    <mergeCell ref="C46:D46"/>
    <mergeCell ref="C48:D48"/>
    <mergeCell ref="C49:D49"/>
    <mergeCell ref="C50:D50"/>
    <mergeCell ref="C51:D51"/>
    <mergeCell ref="C52:D52"/>
    <mergeCell ref="C53:D53"/>
  </mergeCells>
  <conditionalFormatting sqref="G17:M27 G34:M41 G48:M62 G69:M89 N94:Q94">
    <cfRule type="cellIs" dxfId="0" priority="1" operator="greaterThan">
      <formula>0</formula>
    </cfRule>
  </conditionalFormatting>
  <printOptions gridLines="1" horizontalCentered="1"/>
  <pageMargins bottom="0.75" footer="0.0" header="0.0" left="0.7" right="0.7" top="0.75"/>
  <pageSetup fitToHeight="0" cellComments="atEnd" orientation="landscape" pageOrder="overThenDown"/>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13"/>
    <col customWidth="1" min="2" max="2" width="2.63"/>
    <col customWidth="1" min="4" max="4" width="13.75"/>
    <col customWidth="1" min="5" max="5" width="4.38"/>
    <col customWidth="1" min="6" max="6" width="3.88"/>
    <col customWidth="1" min="14" max="14" width="2.5"/>
    <col customWidth="1" min="15" max="15" width="2.25"/>
    <col customWidth="1" min="16" max="16" width="2.5"/>
    <col customWidth="1" min="17" max="17" width="16.88"/>
    <col customWidth="1" min="18" max="19" width="3.38"/>
  </cols>
  <sheetData>
    <row r="1">
      <c r="A1" s="50"/>
      <c r="B1" s="9"/>
      <c r="C1" s="9"/>
      <c r="D1" s="91"/>
      <c r="E1" s="91"/>
      <c r="F1" s="91"/>
      <c r="G1" s="91"/>
      <c r="H1" s="91"/>
      <c r="I1" s="91"/>
      <c r="J1" s="60"/>
      <c r="K1" s="60"/>
      <c r="L1" s="60"/>
      <c r="M1" s="60"/>
      <c r="N1" s="60"/>
      <c r="O1" s="60"/>
      <c r="P1" s="60"/>
      <c r="Q1" s="60"/>
      <c r="R1" s="60"/>
      <c r="S1" s="60"/>
    </row>
    <row r="2">
      <c r="A2" s="50"/>
      <c r="B2" s="92"/>
      <c r="C2" s="93"/>
      <c r="D2" s="94" t="s">
        <v>78</v>
      </c>
      <c r="E2" s="95"/>
      <c r="F2" s="95"/>
      <c r="G2" s="95"/>
      <c r="H2" s="95"/>
      <c r="I2" s="95"/>
      <c r="J2" s="95"/>
      <c r="K2" s="95"/>
      <c r="L2" s="95"/>
      <c r="M2" s="95"/>
      <c r="N2" s="95"/>
      <c r="O2" s="95"/>
      <c r="P2" s="95"/>
      <c r="Q2" s="95"/>
      <c r="R2" s="93"/>
      <c r="S2" s="60"/>
    </row>
    <row r="3">
      <c r="A3" s="50"/>
      <c r="B3" s="8"/>
      <c r="C3" s="3"/>
      <c r="D3" s="8"/>
      <c r="R3" s="3"/>
      <c r="S3" s="60"/>
    </row>
    <row r="4">
      <c r="A4" s="50"/>
      <c r="B4" s="8"/>
      <c r="C4" s="3"/>
      <c r="D4" s="8"/>
      <c r="R4" s="3"/>
      <c r="S4" s="60"/>
    </row>
    <row r="5">
      <c r="A5" s="50"/>
      <c r="B5" s="8"/>
      <c r="C5" s="3"/>
      <c r="D5" s="14"/>
      <c r="E5" s="11"/>
      <c r="F5" s="11"/>
      <c r="G5" s="11"/>
      <c r="H5" s="11"/>
      <c r="I5" s="11"/>
      <c r="J5" s="11"/>
      <c r="K5" s="11"/>
      <c r="L5" s="11"/>
      <c r="M5" s="11"/>
      <c r="N5" s="11"/>
      <c r="O5" s="11"/>
      <c r="P5" s="11"/>
      <c r="Q5" s="11"/>
      <c r="R5" s="12"/>
      <c r="S5" s="60"/>
    </row>
    <row r="6" ht="25.5" customHeight="1">
      <c r="A6" s="60"/>
      <c r="B6" s="14"/>
      <c r="C6" s="12"/>
      <c r="D6" s="96" t="s">
        <v>79</v>
      </c>
      <c r="E6" s="18"/>
      <c r="F6" s="18"/>
      <c r="G6" s="18"/>
      <c r="H6" s="18"/>
      <c r="I6" s="18"/>
      <c r="J6" s="18"/>
      <c r="K6" s="18"/>
      <c r="L6" s="18"/>
      <c r="M6" s="18"/>
      <c r="N6" s="18"/>
      <c r="O6" s="18"/>
      <c r="P6" s="18"/>
      <c r="Q6" s="18"/>
      <c r="R6" s="19"/>
      <c r="S6" s="60"/>
    </row>
    <row r="7">
      <c r="A7" s="60"/>
      <c r="B7" s="53"/>
      <c r="C7" s="53"/>
      <c r="D7" s="53"/>
      <c r="E7" s="53"/>
      <c r="F7" s="53"/>
      <c r="G7" s="53"/>
      <c r="H7" s="53"/>
      <c r="I7" s="53"/>
      <c r="J7" s="53"/>
      <c r="K7" s="53"/>
      <c r="L7" s="53"/>
      <c r="M7" s="53"/>
      <c r="N7" s="53"/>
      <c r="O7" s="53"/>
      <c r="P7" s="53"/>
      <c r="Q7" s="53"/>
      <c r="R7" s="53"/>
      <c r="S7" s="60"/>
    </row>
    <row r="8" ht="48.75" customHeight="1">
      <c r="A8" s="14"/>
      <c r="B8" s="117" t="s">
        <v>90</v>
      </c>
      <c r="C8" s="118"/>
      <c r="D8" s="118"/>
      <c r="E8" s="118"/>
      <c r="F8" s="118"/>
      <c r="G8" s="118"/>
      <c r="H8" s="118"/>
      <c r="I8" s="118"/>
      <c r="J8" s="118"/>
      <c r="K8" s="118"/>
      <c r="L8" s="118"/>
      <c r="M8" s="118"/>
      <c r="N8" s="118"/>
      <c r="O8" s="118"/>
      <c r="P8" s="118"/>
      <c r="Q8" s="118"/>
      <c r="R8" s="119"/>
      <c r="S8" s="12"/>
    </row>
    <row r="9" ht="51.0" customHeight="1">
      <c r="A9" s="14"/>
      <c r="B9" s="120"/>
      <c r="C9" s="121" t="s">
        <v>104</v>
      </c>
      <c r="D9" s="118"/>
      <c r="E9" s="118"/>
      <c r="F9" s="118"/>
      <c r="G9" s="118"/>
      <c r="H9" s="118"/>
      <c r="I9" s="118"/>
      <c r="J9" s="118"/>
      <c r="K9" s="118"/>
      <c r="L9" s="118"/>
      <c r="M9" s="118"/>
      <c r="N9" s="118"/>
      <c r="O9" s="118"/>
      <c r="P9" s="118"/>
      <c r="Q9" s="118"/>
      <c r="R9" s="119"/>
      <c r="S9" s="12"/>
    </row>
    <row r="10">
      <c r="A10" s="60"/>
      <c r="B10" s="122"/>
      <c r="C10" s="112"/>
      <c r="D10" s="112"/>
      <c r="E10" s="112"/>
      <c r="F10" s="112"/>
      <c r="G10" s="112"/>
      <c r="H10" s="112"/>
      <c r="I10" s="112"/>
      <c r="J10" s="112"/>
      <c r="K10" s="112"/>
      <c r="L10" s="112"/>
      <c r="M10" s="112"/>
      <c r="N10" s="112"/>
      <c r="O10" s="115"/>
      <c r="P10" s="115"/>
      <c r="Q10" s="115"/>
      <c r="R10" s="115"/>
      <c r="S10" s="60"/>
    </row>
    <row r="11">
      <c r="A11" s="123"/>
      <c r="B11" s="124"/>
      <c r="C11" s="125"/>
      <c r="D11" s="126"/>
      <c r="E11" s="124"/>
      <c r="F11" s="124"/>
      <c r="G11" s="125"/>
      <c r="H11" s="126"/>
      <c r="I11" s="124"/>
      <c r="J11" s="125"/>
      <c r="K11" s="126"/>
      <c r="L11" s="124"/>
      <c r="M11" s="124"/>
      <c r="N11" s="124"/>
      <c r="O11" s="127"/>
      <c r="P11" s="128"/>
      <c r="Q11" s="128"/>
      <c r="R11" s="128"/>
      <c r="S11" s="129"/>
    </row>
    <row r="12">
      <c r="A12" s="123"/>
      <c r="B12" s="130"/>
      <c r="C12" s="131" t="s">
        <v>105</v>
      </c>
      <c r="D12" s="132"/>
      <c r="E12" s="132"/>
      <c r="F12" s="132"/>
      <c r="G12" s="132"/>
      <c r="H12" s="132"/>
      <c r="I12" s="132"/>
      <c r="J12" s="132"/>
      <c r="K12" s="132"/>
      <c r="L12" s="132"/>
      <c r="M12" s="126"/>
      <c r="N12" s="130"/>
      <c r="O12" s="127"/>
      <c r="P12" s="128"/>
      <c r="Q12" s="128"/>
      <c r="R12" s="128"/>
      <c r="S12" s="129"/>
    </row>
    <row r="13">
      <c r="A13" s="123"/>
      <c r="B13" s="130"/>
      <c r="C13" s="133"/>
      <c r="D13" s="133"/>
      <c r="E13" s="130"/>
      <c r="F13" s="130"/>
      <c r="G13" s="134"/>
      <c r="H13" s="134"/>
      <c r="I13" s="130"/>
      <c r="J13" s="130"/>
      <c r="K13" s="130"/>
      <c r="L13" s="130"/>
      <c r="M13" s="130"/>
      <c r="N13" s="135"/>
      <c r="O13" s="136"/>
      <c r="P13" s="137"/>
      <c r="Q13" s="128"/>
      <c r="R13" s="137"/>
      <c r="S13" s="129"/>
    </row>
    <row r="14">
      <c r="A14" s="138"/>
      <c r="B14" s="112"/>
      <c r="C14" s="139"/>
      <c r="D14" s="139"/>
      <c r="E14" s="112"/>
      <c r="F14" s="112"/>
      <c r="G14" s="140"/>
      <c r="H14" s="140"/>
      <c r="I14" s="112"/>
      <c r="J14" s="112"/>
      <c r="K14" s="112"/>
      <c r="L14" s="112"/>
      <c r="M14" s="112"/>
      <c r="N14" s="141"/>
      <c r="O14" s="142"/>
      <c r="P14" s="143"/>
      <c r="Q14" s="144"/>
      <c r="R14" s="145"/>
      <c r="S14" s="138"/>
    </row>
    <row r="15">
      <c r="A15" s="123"/>
      <c r="B15" s="146"/>
      <c r="C15" s="147"/>
      <c r="D15" s="30"/>
      <c r="E15" s="146"/>
      <c r="F15" s="146"/>
      <c r="G15" s="148"/>
      <c r="H15" s="148"/>
      <c r="I15" s="146"/>
      <c r="J15" s="146"/>
      <c r="K15" s="146"/>
      <c r="L15" s="146"/>
      <c r="M15" s="146"/>
      <c r="N15" s="149"/>
      <c r="O15" s="150"/>
      <c r="P15" s="151"/>
      <c r="Q15" s="152" t="s">
        <v>93</v>
      </c>
      <c r="R15" s="153"/>
      <c r="S15" s="129"/>
    </row>
    <row r="16">
      <c r="A16" s="123"/>
      <c r="B16" s="146"/>
      <c r="C16" s="154" t="str">
        <f>'Budget Planner'!C18</f>
        <v>Housing &amp; Utilities - 45%</v>
      </c>
      <c r="D16" s="155"/>
      <c r="E16" s="155"/>
      <c r="F16" s="30"/>
      <c r="G16" s="156" t="s">
        <v>94</v>
      </c>
      <c r="H16" s="156" t="s">
        <v>95</v>
      </c>
      <c r="I16" s="156" t="s">
        <v>96</v>
      </c>
      <c r="J16" s="156" t="s">
        <v>97</v>
      </c>
      <c r="K16" s="156" t="s">
        <v>98</v>
      </c>
      <c r="L16" s="156" t="s">
        <v>99</v>
      </c>
      <c r="M16" s="156" t="s">
        <v>100</v>
      </c>
      <c r="N16" s="146"/>
      <c r="O16" s="157"/>
      <c r="P16" s="153"/>
      <c r="Q16" s="158"/>
      <c r="R16" s="153"/>
      <c r="S16" s="129"/>
    </row>
    <row r="17">
      <c r="A17" s="123"/>
      <c r="B17" s="146"/>
      <c r="C17" s="159" t="str">
        <f>'Budget Planner'!C19</f>
        <v>Mortgage/Rent</v>
      </c>
      <c r="D17" s="30"/>
      <c r="E17" s="160"/>
      <c r="F17" s="160"/>
      <c r="G17" s="161">
        <v>0.0</v>
      </c>
      <c r="H17" s="161">
        <v>0.0</v>
      </c>
      <c r="I17" s="161">
        <v>0.0</v>
      </c>
      <c r="J17" s="161">
        <v>0.0</v>
      </c>
      <c r="K17" s="161">
        <v>0.0</v>
      </c>
      <c r="L17" s="161">
        <v>0.0</v>
      </c>
      <c r="M17" s="161">
        <v>0.0</v>
      </c>
      <c r="N17" s="162"/>
      <c r="O17" s="157"/>
      <c r="P17" s="163"/>
      <c r="Q17" s="164">
        <f t="shared" ref="Q17:Q27" si="1">sum(G17:M17)</f>
        <v>0</v>
      </c>
      <c r="R17" s="163"/>
      <c r="S17" s="129"/>
    </row>
    <row r="18">
      <c r="A18" s="123"/>
      <c r="B18" s="146"/>
      <c r="C18" s="159" t="str">
        <f>'Budget Planner'!C20</f>
        <v>Maintenance/Condo Fees</v>
      </c>
      <c r="D18" s="30"/>
      <c r="E18" s="160"/>
      <c r="F18" s="160"/>
      <c r="G18" s="161">
        <v>0.0</v>
      </c>
      <c r="H18" s="161">
        <v>0.0</v>
      </c>
      <c r="I18" s="161">
        <v>0.0</v>
      </c>
      <c r="J18" s="161">
        <v>0.0</v>
      </c>
      <c r="K18" s="161">
        <v>0.0</v>
      </c>
      <c r="L18" s="161">
        <v>0.0</v>
      </c>
      <c r="M18" s="161">
        <v>0.0</v>
      </c>
      <c r="N18" s="162"/>
      <c r="O18" s="157"/>
      <c r="P18" s="163"/>
      <c r="Q18" s="164">
        <f t="shared" si="1"/>
        <v>0</v>
      </c>
      <c r="R18" s="163"/>
      <c r="S18" s="129"/>
    </row>
    <row r="19">
      <c r="A19" s="123"/>
      <c r="B19" s="146"/>
      <c r="C19" s="159" t="str">
        <f>'Budget Planner'!C21</f>
        <v>Property Tax </v>
      </c>
      <c r="D19" s="30"/>
      <c r="E19" s="160"/>
      <c r="F19" s="160"/>
      <c r="G19" s="161">
        <v>0.0</v>
      </c>
      <c r="H19" s="161">
        <v>0.0</v>
      </c>
      <c r="I19" s="161">
        <v>0.0</v>
      </c>
      <c r="J19" s="161">
        <v>0.0</v>
      </c>
      <c r="K19" s="161">
        <v>0.0</v>
      </c>
      <c r="L19" s="161">
        <v>0.0</v>
      </c>
      <c r="M19" s="161">
        <v>0.0</v>
      </c>
      <c r="N19" s="162"/>
      <c r="O19" s="157"/>
      <c r="P19" s="163"/>
      <c r="Q19" s="164">
        <f t="shared" si="1"/>
        <v>0</v>
      </c>
      <c r="R19" s="163"/>
      <c r="S19" s="129"/>
    </row>
    <row r="20">
      <c r="A20" s="123"/>
      <c r="B20" s="146"/>
      <c r="C20" s="159" t="str">
        <f>'Budget Planner'!C22</f>
        <v>Home Insurance</v>
      </c>
      <c r="D20" s="30"/>
      <c r="E20" s="160"/>
      <c r="F20" s="160"/>
      <c r="G20" s="161">
        <v>0.0</v>
      </c>
      <c r="H20" s="161">
        <v>0.0</v>
      </c>
      <c r="I20" s="161">
        <v>0.0</v>
      </c>
      <c r="J20" s="161">
        <v>0.0</v>
      </c>
      <c r="K20" s="161">
        <v>0.0</v>
      </c>
      <c r="L20" s="161">
        <v>0.0</v>
      </c>
      <c r="M20" s="161">
        <v>0.0</v>
      </c>
      <c r="N20" s="162"/>
      <c r="O20" s="157"/>
      <c r="P20" s="163"/>
      <c r="Q20" s="164">
        <f t="shared" si="1"/>
        <v>0</v>
      </c>
      <c r="R20" s="163"/>
      <c r="S20" s="129"/>
    </row>
    <row r="21">
      <c r="A21" s="123"/>
      <c r="B21" s="146"/>
      <c r="C21" s="159" t="str">
        <f>'Budget Planner'!C23</f>
        <v>Repairs &amp; Service Fees</v>
      </c>
      <c r="D21" s="30"/>
      <c r="E21" s="160"/>
      <c r="F21" s="160"/>
      <c r="G21" s="161">
        <v>0.0</v>
      </c>
      <c r="H21" s="161">
        <v>0.0</v>
      </c>
      <c r="I21" s="161">
        <v>0.0</v>
      </c>
      <c r="J21" s="161">
        <v>0.0</v>
      </c>
      <c r="K21" s="161">
        <v>0.0</v>
      </c>
      <c r="L21" s="161">
        <v>0.0</v>
      </c>
      <c r="M21" s="161">
        <v>0.0</v>
      </c>
      <c r="N21" s="162"/>
      <c r="O21" s="157"/>
      <c r="P21" s="163"/>
      <c r="Q21" s="164">
        <f t="shared" si="1"/>
        <v>0</v>
      </c>
      <c r="R21" s="163"/>
      <c r="S21" s="129"/>
    </row>
    <row r="22">
      <c r="A22" s="123"/>
      <c r="B22" s="146"/>
      <c r="C22" s="159" t="str">
        <f>'Budget Planner'!C24</f>
        <v>Home Phone/Cable/Internet</v>
      </c>
      <c r="D22" s="30"/>
      <c r="E22" s="160"/>
      <c r="F22" s="160"/>
      <c r="G22" s="161">
        <v>0.0</v>
      </c>
      <c r="H22" s="161">
        <v>0.0</v>
      </c>
      <c r="I22" s="161">
        <v>0.0</v>
      </c>
      <c r="J22" s="161">
        <v>0.0</v>
      </c>
      <c r="K22" s="161">
        <v>0.0</v>
      </c>
      <c r="L22" s="161">
        <v>0.0</v>
      </c>
      <c r="M22" s="161">
        <v>0.0</v>
      </c>
      <c r="N22" s="162"/>
      <c r="O22" s="157"/>
      <c r="P22" s="163"/>
      <c r="Q22" s="164">
        <f t="shared" si="1"/>
        <v>0</v>
      </c>
      <c r="R22" s="163"/>
      <c r="S22" s="129"/>
    </row>
    <row r="23">
      <c r="A23" s="123"/>
      <c r="B23" s="146"/>
      <c r="C23" s="159" t="str">
        <f>'Budget Planner'!C25</f>
        <v>Cellphone</v>
      </c>
      <c r="D23" s="30"/>
      <c r="E23" s="160"/>
      <c r="F23" s="160"/>
      <c r="G23" s="161">
        <v>0.0</v>
      </c>
      <c r="H23" s="161">
        <v>0.0</v>
      </c>
      <c r="I23" s="161">
        <v>0.0</v>
      </c>
      <c r="J23" s="161">
        <v>0.0</v>
      </c>
      <c r="K23" s="161">
        <v>0.0</v>
      </c>
      <c r="L23" s="161">
        <v>0.0</v>
      </c>
      <c r="M23" s="161">
        <v>0.0</v>
      </c>
      <c r="N23" s="162"/>
      <c r="O23" s="157"/>
      <c r="P23" s="163"/>
      <c r="Q23" s="164">
        <f t="shared" si="1"/>
        <v>0</v>
      </c>
      <c r="R23" s="163"/>
      <c r="S23" s="129"/>
    </row>
    <row r="24">
      <c r="A24" s="123"/>
      <c r="B24" s="146"/>
      <c r="C24" s="159" t="str">
        <f>'Budget Planner'!C26</f>
        <v>Streaming Service</v>
      </c>
      <c r="D24" s="30"/>
      <c r="E24" s="160"/>
      <c r="F24" s="160"/>
      <c r="G24" s="161">
        <v>0.0</v>
      </c>
      <c r="H24" s="161">
        <v>0.0</v>
      </c>
      <c r="I24" s="161">
        <v>0.0</v>
      </c>
      <c r="J24" s="161">
        <v>0.0</v>
      </c>
      <c r="K24" s="161">
        <v>0.0</v>
      </c>
      <c r="L24" s="161">
        <v>0.0</v>
      </c>
      <c r="M24" s="161">
        <v>0.0</v>
      </c>
      <c r="N24" s="162"/>
      <c r="O24" s="157"/>
      <c r="P24" s="163"/>
      <c r="Q24" s="164">
        <f t="shared" si="1"/>
        <v>0</v>
      </c>
      <c r="R24" s="163"/>
      <c r="S24" s="129"/>
    </row>
    <row r="25">
      <c r="A25" s="123"/>
      <c r="B25" s="146"/>
      <c r="C25" s="159" t="str">
        <f>'Budget Planner'!C27</f>
        <v>Hydro</v>
      </c>
      <c r="D25" s="30"/>
      <c r="E25" s="160"/>
      <c r="F25" s="160"/>
      <c r="G25" s="161">
        <v>0.0</v>
      </c>
      <c r="H25" s="161">
        <v>0.0</v>
      </c>
      <c r="I25" s="161">
        <v>0.0</v>
      </c>
      <c r="J25" s="161">
        <v>0.0</v>
      </c>
      <c r="K25" s="161">
        <v>0.0</v>
      </c>
      <c r="L25" s="161">
        <v>0.0</v>
      </c>
      <c r="M25" s="161">
        <v>0.0</v>
      </c>
      <c r="N25" s="162"/>
      <c r="O25" s="157"/>
      <c r="P25" s="163"/>
      <c r="Q25" s="164">
        <f t="shared" si="1"/>
        <v>0</v>
      </c>
      <c r="R25" s="163"/>
      <c r="S25" s="129"/>
    </row>
    <row r="26">
      <c r="A26" s="123"/>
      <c r="B26" s="146"/>
      <c r="C26" s="159" t="str">
        <f>'Budget Planner'!C28</f>
        <v>Water/Sewer</v>
      </c>
      <c r="D26" s="30"/>
      <c r="E26" s="160"/>
      <c r="F26" s="160"/>
      <c r="G26" s="161">
        <v>0.0</v>
      </c>
      <c r="H26" s="161">
        <v>0.0</v>
      </c>
      <c r="I26" s="161">
        <v>0.0</v>
      </c>
      <c r="J26" s="161">
        <v>0.0</v>
      </c>
      <c r="K26" s="161">
        <v>0.0</v>
      </c>
      <c r="L26" s="161">
        <v>0.0</v>
      </c>
      <c r="M26" s="161">
        <v>0.0</v>
      </c>
      <c r="N26" s="162"/>
      <c r="O26" s="157"/>
      <c r="P26" s="163"/>
      <c r="Q26" s="164">
        <f t="shared" si="1"/>
        <v>0</v>
      </c>
      <c r="R26" s="163"/>
      <c r="S26" s="129"/>
    </row>
    <row r="27">
      <c r="A27" s="123"/>
      <c r="B27" s="146"/>
      <c r="C27" s="159" t="str">
        <f>'Budget Planner'!C29</f>
        <v>Heating/Gas</v>
      </c>
      <c r="D27" s="30"/>
      <c r="E27" s="160"/>
      <c r="F27" s="160"/>
      <c r="G27" s="161">
        <v>0.0</v>
      </c>
      <c r="H27" s="161">
        <v>0.0</v>
      </c>
      <c r="I27" s="161">
        <v>0.0</v>
      </c>
      <c r="J27" s="161">
        <v>0.0</v>
      </c>
      <c r="K27" s="161">
        <v>0.0</v>
      </c>
      <c r="L27" s="161">
        <v>0.0</v>
      </c>
      <c r="M27" s="161">
        <v>0.0</v>
      </c>
      <c r="N27" s="162"/>
      <c r="O27" s="157"/>
      <c r="P27" s="163"/>
      <c r="Q27" s="164">
        <f t="shared" si="1"/>
        <v>0</v>
      </c>
      <c r="R27" s="163"/>
      <c r="S27" s="129"/>
    </row>
    <row r="28">
      <c r="A28" s="165"/>
      <c r="B28" s="166"/>
      <c r="C28" s="166"/>
      <c r="D28" s="166"/>
      <c r="E28" s="39"/>
      <c r="F28" s="167"/>
      <c r="G28" s="168"/>
      <c r="H28" s="168"/>
      <c r="I28" s="167"/>
      <c r="J28" s="168"/>
      <c r="K28" s="168"/>
      <c r="L28" s="167"/>
      <c r="M28" s="167"/>
      <c r="N28" s="39"/>
      <c r="O28" s="169"/>
      <c r="P28" s="170"/>
      <c r="Q28" s="171"/>
      <c r="R28" s="170"/>
      <c r="S28" s="42"/>
    </row>
    <row r="29">
      <c r="A29" s="172"/>
      <c r="B29" s="39"/>
      <c r="C29" s="173" t="s">
        <v>41</v>
      </c>
      <c r="D29" s="155"/>
      <c r="E29" s="155"/>
      <c r="F29" s="155"/>
      <c r="G29" s="155"/>
      <c r="H29" s="155"/>
      <c r="I29" s="155"/>
      <c r="J29" s="155"/>
      <c r="K29" s="155"/>
      <c r="L29" s="155"/>
      <c r="M29" s="30"/>
      <c r="N29" s="39"/>
      <c r="O29" s="174"/>
      <c r="P29" s="175"/>
      <c r="Q29" s="176">
        <f>sum(Q17:Q27)</f>
        <v>0</v>
      </c>
      <c r="R29" s="177"/>
      <c r="S29" s="178"/>
    </row>
    <row r="30">
      <c r="A30" s="172"/>
      <c r="B30" s="39"/>
      <c r="C30" s="39"/>
      <c r="D30" s="39"/>
      <c r="E30" s="39"/>
      <c r="F30" s="39"/>
      <c r="G30" s="39"/>
      <c r="H30" s="39"/>
      <c r="I30" s="39"/>
      <c r="J30" s="39"/>
      <c r="K30" s="39"/>
      <c r="L30" s="39"/>
      <c r="M30" s="39"/>
      <c r="N30" s="39"/>
      <c r="O30" s="174"/>
      <c r="P30" s="170"/>
      <c r="Q30" s="179"/>
      <c r="R30" s="170"/>
      <c r="S30" s="178"/>
    </row>
    <row r="31">
      <c r="A31" s="60"/>
      <c r="B31" s="115"/>
      <c r="C31" s="115"/>
      <c r="D31" s="115"/>
      <c r="E31" s="115"/>
      <c r="F31" s="115"/>
      <c r="G31" s="115"/>
      <c r="H31" s="115"/>
      <c r="I31" s="115"/>
      <c r="J31" s="115"/>
      <c r="K31" s="115"/>
      <c r="L31" s="115"/>
      <c r="M31" s="115"/>
      <c r="N31" s="115"/>
      <c r="O31" s="115"/>
      <c r="P31" s="115"/>
      <c r="Q31" s="115"/>
      <c r="R31" s="115"/>
      <c r="S31" s="60"/>
    </row>
    <row r="32">
      <c r="A32" s="123"/>
      <c r="B32" s="180"/>
      <c r="C32" s="181"/>
      <c r="D32" s="30"/>
      <c r="E32" s="146"/>
      <c r="F32" s="146"/>
      <c r="G32" s="146"/>
      <c r="H32" s="146"/>
      <c r="I32" s="146"/>
      <c r="J32" s="146"/>
      <c r="K32" s="146"/>
      <c r="L32" s="146"/>
      <c r="M32" s="146"/>
      <c r="N32" s="146"/>
      <c r="O32" s="182"/>
      <c r="P32" s="151"/>
      <c r="Q32" s="152" t="s">
        <v>93</v>
      </c>
      <c r="R32" s="153"/>
      <c r="S32" s="60"/>
    </row>
    <row r="33">
      <c r="A33" s="123"/>
      <c r="B33" s="180"/>
      <c r="C33" s="154" t="str">
        <f>'Budget Planner'!C40</f>
        <v>Work &amp; Transportation - 15%</v>
      </c>
      <c r="D33" s="155"/>
      <c r="E33" s="155"/>
      <c r="F33" s="30"/>
      <c r="G33" s="156" t="s">
        <v>94</v>
      </c>
      <c r="H33" s="156" t="s">
        <v>95</v>
      </c>
      <c r="I33" s="156" t="s">
        <v>96</v>
      </c>
      <c r="J33" s="156" t="s">
        <v>97</v>
      </c>
      <c r="K33" s="156" t="s">
        <v>98</v>
      </c>
      <c r="L33" s="156" t="s">
        <v>99</v>
      </c>
      <c r="M33" s="156" t="s">
        <v>100</v>
      </c>
      <c r="N33" s="146"/>
      <c r="O33" s="182"/>
      <c r="P33" s="153"/>
      <c r="Q33" s="158"/>
      <c r="R33" s="153"/>
      <c r="S33" s="60"/>
    </row>
    <row r="34">
      <c r="A34" s="123"/>
      <c r="B34" s="180"/>
      <c r="C34" s="159" t="str">
        <f>'Budget Planner'!C41</f>
        <v>Car Payment</v>
      </c>
      <c r="D34" s="30"/>
      <c r="E34" s="183"/>
      <c r="F34" s="183"/>
      <c r="G34" s="161">
        <v>0.0</v>
      </c>
      <c r="H34" s="161">
        <v>0.0</v>
      </c>
      <c r="I34" s="161">
        <v>0.0</v>
      </c>
      <c r="J34" s="161">
        <v>0.0</v>
      </c>
      <c r="K34" s="161">
        <v>0.0</v>
      </c>
      <c r="L34" s="161">
        <v>0.0</v>
      </c>
      <c r="M34" s="161">
        <v>0.0</v>
      </c>
      <c r="N34" s="146"/>
      <c r="O34" s="182"/>
      <c r="P34" s="163"/>
      <c r="Q34" s="164">
        <f t="shared" ref="Q34:Q41" si="2">sum(G34:M34)</f>
        <v>0</v>
      </c>
      <c r="R34" s="163"/>
      <c r="S34" s="60"/>
    </row>
    <row r="35">
      <c r="A35" s="123"/>
      <c r="B35" s="180"/>
      <c r="C35" s="159" t="str">
        <f>'Budget Planner'!C42</f>
        <v>Auto Insurance</v>
      </c>
      <c r="D35" s="30"/>
      <c r="E35" s="183"/>
      <c r="F35" s="183"/>
      <c r="G35" s="161">
        <v>0.0</v>
      </c>
      <c r="H35" s="161">
        <v>0.0</v>
      </c>
      <c r="I35" s="161">
        <v>0.0</v>
      </c>
      <c r="J35" s="161">
        <v>0.0</v>
      </c>
      <c r="K35" s="161">
        <v>0.0</v>
      </c>
      <c r="L35" s="161">
        <v>0.0</v>
      </c>
      <c r="M35" s="161">
        <v>0.0</v>
      </c>
      <c r="N35" s="146"/>
      <c r="O35" s="182"/>
      <c r="P35" s="163"/>
      <c r="Q35" s="164">
        <f t="shared" si="2"/>
        <v>0</v>
      </c>
      <c r="R35" s="163"/>
      <c r="S35" s="60"/>
    </row>
    <row r="36">
      <c r="A36" s="123"/>
      <c r="B36" s="180"/>
      <c r="C36" s="159" t="str">
        <f>'Budget Planner'!C43</f>
        <v>License Fees</v>
      </c>
      <c r="D36" s="30"/>
      <c r="E36" s="183"/>
      <c r="F36" s="183"/>
      <c r="G36" s="161">
        <v>0.0</v>
      </c>
      <c r="H36" s="161">
        <v>0.0</v>
      </c>
      <c r="I36" s="161">
        <v>0.0</v>
      </c>
      <c r="J36" s="161">
        <v>0.0</v>
      </c>
      <c r="K36" s="161">
        <v>0.0</v>
      </c>
      <c r="L36" s="161">
        <v>0.0</v>
      </c>
      <c r="M36" s="161">
        <v>0.0</v>
      </c>
      <c r="N36" s="146"/>
      <c r="O36" s="182"/>
      <c r="P36" s="163"/>
      <c r="Q36" s="164">
        <f t="shared" si="2"/>
        <v>0</v>
      </c>
      <c r="R36" s="163"/>
      <c r="S36" s="60"/>
    </row>
    <row r="37">
      <c r="A37" s="123"/>
      <c r="B37" s="180"/>
      <c r="C37" s="159" t="str">
        <f>'Budget Planner'!C44</f>
        <v>Fuel/Gas</v>
      </c>
      <c r="D37" s="30"/>
      <c r="E37" s="183"/>
      <c r="F37" s="183"/>
      <c r="G37" s="161">
        <v>0.0</v>
      </c>
      <c r="H37" s="161">
        <v>0.0</v>
      </c>
      <c r="I37" s="161">
        <v>0.0</v>
      </c>
      <c r="J37" s="161">
        <v>0.0</v>
      </c>
      <c r="K37" s="161">
        <v>0.0</v>
      </c>
      <c r="L37" s="161">
        <v>0.0</v>
      </c>
      <c r="M37" s="161">
        <v>0.0</v>
      </c>
      <c r="N37" s="146"/>
      <c r="O37" s="182"/>
      <c r="P37" s="163"/>
      <c r="Q37" s="164">
        <f t="shared" si="2"/>
        <v>0</v>
      </c>
      <c r="R37" s="163"/>
      <c r="S37" s="60"/>
    </row>
    <row r="38">
      <c r="A38" s="123"/>
      <c r="B38" s="180"/>
      <c r="C38" s="159" t="str">
        <f>'Budget Planner'!C45</f>
        <v>Parking</v>
      </c>
      <c r="D38" s="30"/>
      <c r="E38" s="183"/>
      <c r="F38" s="183"/>
      <c r="G38" s="161">
        <v>0.0</v>
      </c>
      <c r="H38" s="161">
        <v>0.0</v>
      </c>
      <c r="I38" s="161">
        <v>0.0</v>
      </c>
      <c r="J38" s="161">
        <v>0.0</v>
      </c>
      <c r="K38" s="161">
        <v>0.0</v>
      </c>
      <c r="L38" s="161">
        <v>0.0</v>
      </c>
      <c r="M38" s="161">
        <v>0.0</v>
      </c>
      <c r="N38" s="146"/>
      <c r="O38" s="182"/>
      <c r="P38" s="163"/>
      <c r="Q38" s="164">
        <f t="shared" si="2"/>
        <v>0</v>
      </c>
      <c r="R38" s="163"/>
      <c r="S38" s="60"/>
    </row>
    <row r="39">
      <c r="A39" s="123"/>
      <c r="B39" s="180"/>
      <c r="C39" s="159" t="str">
        <f>'Budget Planner'!C46</f>
        <v>Maintenance</v>
      </c>
      <c r="D39" s="30"/>
      <c r="E39" s="183"/>
      <c r="F39" s="183"/>
      <c r="G39" s="161">
        <v>0.0</v>
      </c>
      <c r="H39" s="161">
        <v>0.0</v>
      </c>
      <c r="I39" s="161">
        <v>0.0</v>
      </c>
      <c r="J39" s="161">
        <v>0.0</v>
      </c>
      <c r="K39" s="161">
        <v>0.0</v>
      </c>
      <c r="L39" s="161">
        <v>0.0</v>
      </c>
      <c r="M39" s="161">
        <v>0.0</v>
      </c>
      <c r="N39" s="146"/>
      <c r="O39" s="182"/>
      <c r="P39" s="163"/>
      <c r="Q39" s="164">
        <f t="shared" si="2"/>
        <v>0</v>
      </c>
      <c r="R39" s="163"/>
      <c r="S39" s="60"/>
    </row>
    <row r="40">
      <c r="A40" s="123"/>
      <c r="B40" s="180"/>
      <c r="C40" s="159" t="str">
        <f>'Budget Planner'!C47</f>
        <v>Transit Passes</v>
      </c>
      <c r="D40" s="30"/>
      <c r="E40" s="183"/>
      <c r="F40" s="183"/>
      <c r="G40" s="161">
        <v>0.0</v>
      </c>
      <c r="H40" s="161">
        <v>0.0</v>
      </c>
      <c r="I40" s="161">
        <v>0.0</v>
      </c>
      <c r="J40" s="161">
        <v>0.0</v>
      </c>
      <c r="K40" s="161">
        <v>0.0</v>
      </c>
      <c r="L40" s="161">
        <v>0.0</v>
      </c>
      <c r="M40" s="161">
        <v>0.0</v>
      </c>
      <c r="N40" s="146"/>
      <c r="O40" s="182"/>
      <c r="P40" s="163"/>
      <c r="Q40" s="164">
        <f t="shared" si="2"/>
        <v>0</v>
      </c>
      <c r="R40" s="163"/>
      <c r="S40" s="60"/>
    </row>
    <row r="41">
      <c r="A41" s="123"/>
      <c r="B41" s="146"/>
      <c r="C41" s="159" t="str">
        <f>'Budget Planner'!C48</f>
        <v>Uber/Lyft/Taxis</v>
      </c>
      <c r="D41" s="30"/>
      <c r="E41" s="183"/>
      <c r="F41" s="183"/>
      <c r="G41" s="161">
        <v>0.0</v>
      </c>
      <c r="H41" s="161">
        <v>0.0</v>
      </c>
      <c r="I41" s="161">
        <v>0.0</v>
      </c>
      <c r="J41" s="161">
        <v>0.0</v>
      </c>
      <c r="K41" s="161">
        <v>0.0</v>
      </c>
      <c r="L41" s="161">
        <v>0.0</v>
      </c>
      <c r="M41" s="161">
        <v>0.0</v>
      </c>
      <c r="N41" s="146"/>
      <c r="O41" s="182"/>
      <c r="P41" s="163"/>
      <c r="Q41" s="164">
        <f t="shared" si="2"/>
        <v>0</v>
      </c>
      <c r="R41" s="163"/>
      <c r="S41" s="60"/>
    </row>
    <row r="42">
      <c r="A42" s="123"/>
      <c r="B42" s="146"/>
      <c r="C42" s="146"/>
      <c r="D42" s="146"/>
      <c r="E42" s="146"/>
      <c r="F42" s="146"/>
      <c r="G42" s="146"/>
      <c r="H42" s="146"/>
      <c r="I42" s="146"/>
      <c r="J42" s="146"/>
      <c r="K42" s="146"/>
      <c r="L42" s="146"/>
      <c r="M42" s="146"/>
      <c r="N42" s="146"/>
      <c r="O42" s="182"/>
      <c r="P42" s="170"/>
      <c r="Q42" s="171"/>
      <c r="R42" s="170"/>
      <c r="S42" s="60"/>
    </row>
    <row r="43">
      <c r="A43" s="123"/>
      <c r="B43" s="146"/>
      <c r="C43" s="173" t="s">
        <v>41</v>
      </c>
      <c r="D43" s="155"/>
      <c r="E43" s="155"/>
      <c r="F43" s="155"/>
      <c r="G43" s="155"/>
      <c r="H43" s="155"/>
      <c r="I43" s="155"/>
      <c r="J43" s="155"/>
      <c r="K43" s="155"/>
      <c r="L43" s="155"/>
      <c r="M43" s="30"/>
      <c r="N43" s="146"/>
      <c r="O43" s="182"/>
      <c r="P43" s="175"/>
      <c r="Q43" s="176">
        <f>sum(Q31:Q41)</f>
        <v>0</v>
      </c>
      <c r="R43" s="177"/>
      <c r="S43" s="60"/>
    </row>
    <row r="44">
      <c r="A44" s="123"/>
      <c r="B44" s="146"/>
      <c r="C44" s="146"/>
      <c r="D44" s="146"/>
      <c r="E44" s="146"/>
      <c r="F44" s="146"/>
      <c r="G44" s="146"/>
      <c r="H44" s="146"/>
      <c r="I44" s="146"/>
      <c r="J44" s="146"/>
      <c r="K44" s="146"/>
      <c r="L44" s="146"/>
      <c r="M44" s="146"/>
      <c r="N44" s="146"/>
      <c r="O44" s="182"/>
      <c r="P44" s="170"/>
      <c r="Q44" s="179"/>
      <c r="R44" s="170"/>
      <c r="S44" s="60"/>
    </row>
    <row r="45">
      <c r="A45" s="60"/>
      <c r="B45" s="115"/>
      <c r="C45" s="115"/>
      <c r="D45" s="115"/>
      <c r="E45" s="115"/>
      <c r="F45" s="115"/>
      <c r="G45" s="115"/>
      <c r="H45" s="115"/>
      <c r="I45" s="115"/>
      <c r="J45" s="115"/>
      <c r="K45" s="115"/>
      <c r="L45" s="115"/>
      <c r="M45" s="115"/>
      <c r="N45" s="115"/>
      <c r="O45" s="115"/>
      <c r="P45" s="115"/>
      <c r="Q45" s="184"/>
      <c r="R45" s="184"/>
      <c r="S45" s="60"/>
    </row>
    <row r="46">
      <c r="A46" s="123"/>
      <c r="B46" s="180"/>
      <c r="C46" s="181"/>
      <c r="D46" s="30"/>
      <c r="E46" s="146"/>
      <c r="F46" s="146"/>
      <c r="G46" s="146"/>
      <c r="H46" s="146"/>
      <c r="I46" s="146"/>
      <c r="J46" s="146"/>
      <c r="K46" s="146"/>
      <c r="L46" s="146"/>
      <c r="M46" s="146"/>
      <c r="N46" s="146"/>
      <c r="O46" s="182"/>
      <c r="P46" s="151"/>
      <c r="Q46" s="152" t="s">
        <v>93</v>
      </c>
      <c r="R46" s="153"/>
      <c r="S46" s="60"/>
    </row>
    <row r="47">
      <c r="A47" s="123"/>
      <c r="B47" s="180"/>
      <c r="C47" s="154" t="str">
        <f>'Budget Planner'!L18</f>
        <v>Living - 20%</v>
      </c>
      <c r="D47" s="155"/>
      <c r="E47" s="155"/>
      <c r="F47" s="30"/>
      <c r="G47" s="156" t="s">
        <v>94</v>
      </c>
      <c r="H47" s="156" t="s">
        <v>95</v>
      </c>
      <c r="I47" s="156" t="s">
        <v>96</v>
      </c>
      <c r="J47" s="156" t="s">
        <v>97</v>
      </c>
      <c r="K47" s="156" t="s">
        <v>98</v>
      </c>
      <c r="L47" s="156" t="s">
        <v>99</v>
      </c>
      <c r="M47" s="156" t="s">
        <v>100</v>
      </c>
      <c r="N47" s="146"/>
      <c r="O47" s="182"/>
      <c r="P47" s="153"/>
      <c r="Q47" s="158"/>
      <c r="R47" s="153"/>
      <c r="S47" s="60"/>
    </row>
    <row r="48">
      <c r="A48" s="123"/>
      <c r="B48" s="180"/>
      <c r="C48" s="159" t="str">
        <f>'Budget Planner'!L19</f>
        <v>Groceries</v>
      </c>
      <c r="D48" s="30"/>
      <c r="E48" s="183"/>
      <c r="F48" s="183"/>
      <c r="G48" s="161">
        <v>0.0</v>
      </c>
      <c r="H48" s="161">
        <v>0.0</v>
      </c>
      <c r="I48" s="161">
        <v>0.0</v>
      </c>
      <c r="J48" s="161">
        <v>0.0</v>
      </c>
      <c r="K48" s="161">
        <v>0.0</v>
      </c>
      <c r="L48" s="161">
        <v>0.0</v>
      </c>
      <c r="M48" s="161">
        <v>0.0</v>
      </c>
      <c r="N48" s="146"/>
      <c r="O48" s="182"/>
      <c r="P48" s="163"/>
      <c r="Q48" s="164">
        <f t="shared" ref="Q48:Q62" si="3">sum(G48:M48)</f>
        <v>0</v>
      </c>
      <c r="R48" s="163"/>
      <c r="S48" s="60"/>
    </row>
    <row r="49">
      <c r="A49" s="123"/>
      <c r="B49" s="180"/>
      <c r="C49" s="159" t="str">
        <f>'Budget Planner'!L20</f>
        <v>Lunch</v>
      </c>
      <c r="D49" s="30"/>
      <c r="E49" s="183"/>
      <c r="F49" s="183"/>
      <c r="G49" s="161">
        <v>0.0</v>
      </c>
      <c r="H49" s="161">
        <v>0.0</v>
      </c>
      <c r="I49" s="161">
        <v>0.0</v>
      </c>
      <c r="J49" s="161">
        <v>0.0</v>
      </c>
      <c r="K49" s="161">
        <v>0.0</v>
      </c>
      <c r="L49" s="161">
        <v>0.0</v>
      </c>
      <c r="M49" s="161">
        <v>0.0</v>
      </c>
      <c r="N49" s="146"/>
      <c r="O49" s="182"/>
      <c r="P49" s="163"/>
      <c r="Q49" s="164">
        <f t="shared" si="3"/>
        <v>0</v>
      </c>
      <c r="R49" s="163"/>
      <c r="S49" s="60"/>
    </row>
    <row r="50">
      <c r="A50" s="123"/>
      <c r="B50" s="180"/>
      <c r="C50" s="159" t="str">
        <f>'Budget Planner'!L21</f>
        <v>Snacks/Breaks</v>
      </c>
      <c r="D50" s="30"/>
      <c r="E50" s="183"/>
      <c r="F50" s="183"/>
      <c r="G50" s="161">
        <v>0.0</v>
      </c>
      <c r="H50" s="161">
        <v>0.0</v>
      </c>
      <c r="I50" s="161">
        <v>0.0</v>
      </c>
      <c r="J50" s="161">
        <v>0.0</v>
      </c>
      <c r="K50" s="161">
        <v>0.0</v>
      </c>
      <c r="L50" s="161">
        <v>0.0</v>
      </c>
      <c r="M50" s="161">
        <v>0.0</v>
      </c>
      <c r="N50" s="146"/>
      <c r="O50" s="182"/>
      <c r="P50" s="163"/>
      <c r="Q50" s="164">
        <f t="shared" si="3"/>
        <v>0</v>
      </c>
      <c r="R50" s="163"/>
      <c r="S50" s="60"/>
    </row>
    <row r="51">
      <c r="A51" s="123"/>
      <c r="B51" s="180"/>
      <c r="C51" s="159" t="str">
        <f>'Budget Planner'!L22</f>
        <v>Take Out</v>
      </c>
      <c r="D51" s="30"/>
      <c r="E51" s="183"/>
      <c r="F51" s="183"/>
      <c r="G51" s="161">
        <v>0.0</v>
      </c>
      <c r="H51" s="161">
        <v>0.0</v>
      </c>
      <c r="I51" s="161">
        <v>0.0</v>
      </c>
      <c r="J51" s="161">
        <v>0.0</v>
      </c>
      <c r="K51" s="161">
        <v>0.0</v>
      </c>
      <c r="L51" s="161">
        <v>0.0</v>
      </c>
      <c r="M51" s="161">
        <v>0.0</v>
      </c>
      <c r="N51" s="146"/>
      <c r="O51" s="182"/>
      <c r="P51" s="163"/>
      <c r="Q51" s="164">
        <f t="shared" si="3"/>
        <v>0</v>
      </c>
      <c r="R51" s="163"/>
      <c r="S51" s="60"/>
    </row>
    <row r="52">
      <c r="A52" s="123"/>
      <c r="B52" s="180"/>
      <c r="C52" s="159" t="str">
        <f>'Budget Planner'!L23</f>
        <v>Pet Food</v>
      </c>
      <c r="D52" s="30"/>
      <c r="E52" s="183"/>
      <c r="F52" s="183"/>
      <c r="G52" s="161">
        <v>0.0</v>
      </c>
      <c r="H52" s="161">
        <v>0.0</v>
      </c>
      <c r="I52" s="161">
        <v>0.0</v>
      </c>
      <c r="J52" s="161">
        <v>0.0</v>
      </c>
      <c r="K52" s="161">
        <v>0.0</v>
      </c>
      <c r="L52" s="161">
        <v>0.0</v>
      </c>
      <c r="M52" s="161">
        <v>0.0</v>
      </c>
      <c r="N52" s="146"/>
      <c r="O52" s="182"/>
      <c r="P52" s="163"/>
      <c r="Q52" s="164">
        <f t="shared" si="3"/>
        <v>0</v>
      </c>
      <c r="R52" s="163"/>
      <c r="S52" s="60"/>
    </row>
    <row r="53">
      <c r="A53" s="123"/>
      <c r="B53" s="180"/>
      <c r="C53" s="159" t="str">
        <f>'Budget Planner'!L24</f>
        <v>Clothing</v>
      </c>
      <c r="D53" s="30"/>
      <c r="E53" s="183"/>
      <c r="F53" s="183"/>
      <c r="G53" s="161">
        <v>0.0</v>
      </c>
      <c r="H53" s="161">
        <v>0.0</v>
      </c>
      <c r="I53" s="161">
        <v>0.0</v>
      </c>
      <c r="J53" s="161">
        <v>0.0</v>
      </c>
      <c r="K53" s="161">
        <v>0.0</v>
      </c>
      <c r="L53" s="161">
        <v>0.0</v>
      </c>
      <c r="M53" s="161">
        <v>0.0</v>
      </c>
      <c r="N53" s="146"/>
      <c r="O53" s="182"/>
      <c r="P53" s="163"/>
      <c r="Q53" s="164">
        <f t="shared" si="3"/>
        <v>0</v>
      </c>
      <c r="R53" s="163"/>
      <c r="S53" s="60"/>
    </row>
    <row r="54">
      <c r="A54" s="123"/>
      <c r="B54" s="180"/>
      <c r="C54" s="159" t="str">
        <f>'Budget Planner'!L25</f>
        <v>Footwear</v>
      </c>
      <c r="D54" s="30"/>
      <c r="E54" s="183"/>
      <c r="F54" s="183"/>
      <c r="G54" s="161">
        <v>0.0</v>
      </c>
      <c r="H54" s="161">
        <v>0.0</v>
      </c>
      <c r="I54" s="161">
        <v>0.0</v>
      </c>
      <c r="J54" s="161">
        <v>0.0</v>
      </c>
      <c r="K54" s="161">
        <v>0.0</v>
      </c>
      <c r="L54" s="161">
        <v>0.0</v>
      </c>
      <c r="M54" s="161">
        <v>0.0</v>
      </c>
      <c r="N54" s="146"/>
      <c r="O54" s="182"/>
      <c r="P54" s="163"/>
      <c r="Q54" s="164">
        <f t="shared" si="3"/>
        <v>0</v>
      </c>
      <c r="R54" s="163"/>
      <c r="S54" s="60"/>
    </row>
    <row r="55">
      <c r="A55" s="123"/>
      <c r="B55" s="146"/>
      <c r="C55" s="159" t="str">
        <f>'Budget Planner'!L26</f>
        <v>Drycleaning</v>
      </c>
      <c r="D55" s="30"/>
      <c r="E55" s="183"/>
      <c r="F55" s="183"/>
      <c r="G55" s="161">
        <v>0.0</v>
      </c>
      <c r="H55" s="161">
        <v>0.0</v>
      </c>
      <c r="I55" s="161">
        <v>0.0</v>
      </c>
      <c r="J55" s="161">
        <v>0.0</v>
      </c>
      <c r="K55" s="161">
        <v>0.0</v>
      </c>
      <c r="L55" s="161">
        <v>0.0</v>
      </c>
      <c r="M55" s="161">
        <v>0.0</v>
      </c>
      <c r="N55" s="146"/>
      <c r="O55" s="182"/>
      <c r="P55" s="163"/>
      <c r="Q55" s="164">
        <f t="shared" si="3"/>
        <v>0</v>
      </c>
      <c r="R55" s="163"/>
      <c r="S55" s="60"/>
    </row>
    <row r="56">
      <c r="A56" s="123"/>
      <c r="B56" s="146"/>
      <c r="C56" s="159" t="str">
        <f>'Budget Planner'!L27</f>
        <v>Laundromat</v>
      </c>
      <c r="D56" s="30"/>
      <c r="E56" s="183"/>
      <c r="F56" s="183"/>
      <c r="G56" s="161">
        <v>0.0</v>
      </c>
      <c r="H56" s="161">
        <v>0.0</v>
      </c>
      <c r="I56" s="161">
        <v>0.0</v>
      </c>
      <c r="J56" s="161">
        <v>0.0</v>
      </c>
      <c r="K56" s="161">
        <v>0.0</v>
      </c>
      <c r="L56" s="161">
        <v>0.0</v>
      </c>
      <c r="M56" s="161">
        <v>0.0</v>
      </c>
      <c r="N56" s="146"/>
      <c r="O56" s="182"/>
      <c r="P56" s="163"/>
      <c r="Q56" s="164">
        <f t="shared" si="3"/>
        <v>0</v>
      </c>
      <c r="R56" s="163"/>
      <c r="S56" s="60"/>
    </row>
    <row r="57">
      <c r="A57" s="123"/>
      <c r="B57" s="146"/>
      <c r="C57" s="159" t="str">
        <f>'Budget Planner'!L28</f>
        <v>Prescriptions</v>
      </c>
      <c r="D57" s="30"/>
      <c r="E57" s="183"/>
      <c r="F57" s="183"/>
      <c r="G57" s="161">
        <v>0.0</v>
      </c>
      <c r="H57" s="161">
        <v>0.0</v>
      </c>
      <c r="I57" s="161">
        <v>0.0</v>
      </c>
      <c r="J57" s="161">
        <v>0.0</v>
      </c>
      <c r="K57" s="161">
        <v>0.0</v>
      </c>
      <c r="L57" s="161">
        <v>0.0</v>
      </c>
      <c r="M57" s="161">
        <v>0.0</v>
      </c>
      <c r="N57" s="146"/>
      <c r="O57" s="182"/>
      <c r="P57" s="163"/>
      <c r="Q57" s="164">
        <f t="shared" si="3"/>
        <v>0</v>
      </c>
      <c r="R57" s="163"/>
      <c r="S57" s="60"/>
    </row>
    <row r="58">
      <c r="A58" s="123"/>
      <c r="B58" s="146"/>
      <c r="C58" s="159" t="str">
        <f>'Budget Planner'!L29</f>
        <v>Over-the-counter Meds</v>
      </c>
      <c r="D58" s="30"/>
      <c r="E58" s="183"/>
      <c r="F58" s="183"/>
      <c r="G58" s="161">
        <v>0.0</v>
      </c>
      <c r="H58" s="161">
        <v>0.0</v>
      </c>
      <c r="I58" s="161">
        <v>0.0</v>
      </c>
      <c r="J58" s="161">
        <v>0.0</v>
      </c>
      <c r="K58" s="161">
        <v>0.0</v>
      </c>
      <c r="L58" s="161">
        <v>0.0</v>
      </c>
      <c r="M58" s="161">
        <v>0.0</v>
      </c>
      <c r="N58" s="146"/>
      <c r="O58" s="182"/>
      <c r="P58" s="163"/>
      <c r="Q58" s="164">
        <f t="shared" si="3"/>
        <v>0</v>
      </c>
      <c r="R58" s="163"/>
      <c r="S58" s="60"/>
    </row>
    <row r="59">
      <c r="A59" s="123"/>
      <c r="B59" s="146"/>
      <c r="C59" s="159" t="str">
        <f>'Budget Planner'!L30</f>
        <v>Dental Work</v>
      </c>
      <c r="D59" s="30"/>
      <c r="E59" s="183"/>
      <c r="F59" s="183"/>
      <c r="G59" s="161">
        <v>0.0</v>
      </c>
      <c r="H59" s="161">
        <v>0.0</v>
      </c>
      <c r="I59" s="161">
        <v>0.0</v>
      </c>
      <c r="J59" s="161">
        <v>0.0</v>
      </c>
      <c r="K59" s="161">
        <v>0.0</v>
      </c>
      <c r="L59" s="161">
        <v>0.0</v>
      </c>
      <c r="M59" s="161">
        <v>0.0</v>
      </c>
      <c r="N59" s="146"/>
      <c r="O59" s="182"/>
      <c r="P59" s="163"/>
      <c r="Q59" s="164">
        <f t="shared" si="3"/>
        <v>0</v>
      </c>
      <c r="R59" s="163"/>
      <c r="S59" s="60"/>
    </row>
    <row r="60">
      <c r="A60" s="123"/>
      <c r="B60" s="146"/>
      <c r="C60" s="159" t="str">
        <f>'Budget Planner'!L31</f>
        <v>Specialists</v>
      </c>
      <c r="D60" s="30"/>
      <c r="E60" s="183"/>
      <c r="F60" s="183"/>
      <c r="G60" s="161">
        <v>0.0</v>
      </c>
      <c r="H60" s="161">
        <v>0.0</v>
      </c>
      <c r="I60" s="161">
        <v>0.0</v>
      </c>
      <c r="J60" s="161">
        <v>0.0</v>
      </c>
      <c r="K60" s="161">
        <v>0.0</v>
      </c>
      <c r="L60" s="161">
        <v>0.0</v>
      </c>
      <c r="M60" s="161">
        <v>0.0</v>
      </c>
      <c r="N60" s="146"/>
      <c r="O60" s="182"/>
      <c r="P60" s="163"/>
      <c r="Q60" s="164">
        <f t="shared" si="3"/>
        <v>0</v>
      </c>
      <c r="R60" s="163"/>
      <c r="S60" s="60"/>
    </row>
    <row r="61">
      <c r="A61" s="123"/>
      <c r="B61" s="146"/>
      <c r="C61" s="159" t="str">
        <f>'Budget Planner'!L32</f>
        <v>Eyecare </v>
      </c>
      <c r="D61" s="30"/>
      <c r="E61" s="183"/>
      <c r="F61" s="183"/>
      <c r="G61" s="161">
        <v>0.0</v>
      </c>
      <c r="H61" s="161">
        <v>0.0</v>
      </c>
      <c r="I61" s="161">
        <v>0.0</v>
      </c>
      <c r="J61" s="161">
        <v>0.0</v>
      </c>
      <c r="K61" s="161">
        <v>0.0</v>
      </c>
      <c r="L61" s="161">
        <v>0.0</v>
      </c>
      <c r="M61" s="161">
        <v>0.0</v>
      </c>
      <c r="N61" s="146"/>
      <c r="O61" s="182"/>
      <c r="P61" s="163"/>
      <c r="Q61" s="164">
        <f t="shared" si="3"/>
        <v>0</v>
      </c>
      <c r="R61" s="163"/>
      <c r="S61" s="60"/>
    </row>
    <row r="62">
      <c r="A62" s="123"/>
      <c r="B62" s="146"/>
      <c r="C62" s="159" t="str">
        <f>'Budget Planner'!L33</f>
        <v>Vet Bills</v>
      </c>
      <c r="D62" s="30"/>
      <c r="E62" s="183"/>
      <c r="F62" s="183"/>
      <c r="G62" s="161">
        <v>0.0</v>
      </c>
      <c r="H62" s="161">
        <v>0.0</v>
      </c>
      <c r="I62" s="161">
        <v>0.0</v>
      </c>
      <c r="J62" s="161">
        <v>0.0</v>
      </c>
      <c r="K62" s="161">
        <v>0.0</v>
      </c>
      <c r="L62" s="161">
        <v>0.0</v>
      </c>
      <c r="M62" s="161">
        <v>0.0</v>
      </c>
      <c r="N62" s="146"/>
      <c r="O62" s="182"/>
      <c r="P62" s="163"/>
      <c r="Q62" s="164">
        <f t="shared" si="3"/>
        <v>0</v>
      </c>
      <c r="R62" s="163"/>
      <c r="S62" s="60"/>
    </row>
    <row r="63">
      <c r="A63" s="165"/>
      <c r="B63" s="166"/>
      <c r="C63" s="166"/>
      <c r="D63" s="166"/>
      <c r="E63" s="39"/>
      <c r="F63" s="39"/>
      <c r="G63" s="166"/>
      <c r="H63" s="166"/>
      <c r="I63" s="39"/>
      <c r="J63" s="166"/>
      <c r="K63" s="166"/>
      <c r="L63" s="39"/>
      <c r="M63" s="39"/>
      <c r="N63" s="39"/>
      <c r="O63" s="185"/>
      <c r="P63" s="170"/>
      <c r="Q63" s="171"/>
      <c r="R63" s="170"/>
      <c r="S63" s="42"/>
    </row>
    <row r="64">
      <c r="A64" s="172"/>
      <c r="B64" s="39"/>
      <c r="C64" s="173" t="s">
        <v>41</v>
      </c>
      <c r="D64" s="155"/>
      <c r="E64" s="155"/>
      <c r="F64" s="155"/>
      <c r="G64" s="155"/>
      <c r="H64" s="155"/>
      <c r="I64" s="155"/>
      <c r="J64" s="155"/>
      <c r="K64" s="155"/>
      <c r="L64" s="155"/>
      <c r="M64" s="30"/>
      <c r="N64" s="39"/>
      <c r="O64" s="186"/>
      <c r="P64" s="175"/>
      <c r="Q64" s="176">
        <f>sum(Q52:Q62)</f>
        <v>0</v>
      </c>
      <c r="R64" s="177"/>
      <c r="S64" s="178"/>
    </row>
    <row r="65">
      <c r="A65" s="172"/>
      <c r="B65" s="39"/>
      <c r="C65" s="39"/>
      <c r="D65" s="39"/>
      <c r="E65" s="39"/>
      <c r="F65" s="39"/>
      <c r="G65" s="39"/>
      <c r="H65" s="39"/>
      <c r="I65" s="39"/>
      <c r="J65" s="39"/>
      <c r="K65" s="39"/>
      <c r="L65" s="39"/>
      <c r="M65" s="39"/>
      <c r="N65" s="39"/>
      <c r="O65" s="186"/>
      <c r="P65" s="170"/>
      <c r="Q65" s="179"/>
      <c r="R65" s="170"/>
      <c r="S65" s="178"/>
    </row>
    <row r="66">
      <c r="A66" s="60"/>
      <c r="B66" s="115"/>
      <c r="C66" s="115"/>
      <c r="D66" s="115"/>
      <c r="E66" s="115"/>
      <c r="F66" s="115"/>
      <c r="G66" s="115"/>
      <c r="H66" s="115"/>
      <c r="I66" s="115"/>
      <c r="J66" s="115"/>
      <c r="K66" s="115"/>
      <c r="L66" s="115"/>
      <c r="M66" s="115"/>
      <c r="N66" s="115"/>
      <c r="O66" s="53"/>
      <c r="P66" s="53"/>
      <c r="Q66" s="184"/>
      <c r="R66" s="53"/>
      <c r="S66" s="60"/>
    </row>
    <row r="67">
      <c r="A67" s="123"/>
      <c r="B67" s="180"/>
      <c r="C67" s="181"/>
      <c r="D67" s="30"/>
      <c r="E67" s="146"/>
      <c r="F67" s="146"/>
      <c r="G67" s="146"/>
      <c r="H67" s="146"/>
      <c r="I67" s="146"/>
      <c r="J67" s="146"/>
      <c r="K67" s="146"/>
      <c r="L67" s="146"/>
      <c r="M67" s="146"/>
      <c r="N67" s="146"/>
      <c r="O67" s="182"/>
      <c r="P67" s="151"/>
      <c r="Q67" s="152" t="s">
        <v>93</v>
      </c>
      <c r="R67" s="153"/>
      <c r="S67" s="60"/>
    </row>
    <row r="68">
      <c r="A68" s="123"/>
      <c r="B68" s="180"/>
      <c r="C68" s="154" t="str">
        <f>'Budget Planner'!L40</f>
        <v>Personal / Debts / Savings - 20%</v>
      </c>
      <c r="D68" s="155"/>
      <c r="E68" s="155"/>
      <c r="F68" s="30"/>
      <c r="G68" s="156" t="s">
        <v>94</v>
      </c>
      <c r="H68" s="156" t="s">
        <v>95</v>
      </c>
      <c r="I68" s="156" t="s">
        <v>96</v>
      </c>
      <c r="J68" s="156" t="s">
        <v>97</v>
      </c>
      <c r="K68" s="156" t="s">
        <v>98</v>
      </c>
      <c r="L68" s="156" t="s">
        <v>99</v>
      </c>
      <c r="M68" s="156" t="s">
        <v>100</v>
      </c>
      <c r="N68" s="146"/>
      <c r="O68" s="182"/>
      <c r="P68" s="153"/>
      <c r="Q68" s="158"/>
      <c r="R68" s="153"/>
      <c r="S68" s="60"/>
    </row>
    <row r="69">
      <c r="A69" s="123"/>
      <c r="B69" s="180"/>
      <c r="C69" s="159" t="str">
        <f>'Budget Planner'!L41</f>
        <v>Child Support</v>
      </c>
      <c r="D69" s="30"/>
      <c r="E69" s="183"/>
      <c r="F69" s="183"/>
      <c r="G69" s="161">
        <v>0.0</v>
      </c>
      <c r="H69" s="161">
        <v>0.0</v>
      </c>
      <c r="I69" s="161">
        <v>0.0</v>
      </c>
      <c r="J69" s="161">
        <v>0.0</v>
      </c>
      <c r="K69" s="161">
        <v>0.0</v>
      </c>
      <c r="L69" s="161">
        <v>0.0</v>
      </c>
      <c r="M69" s="161">
        <v>0.0</v>
      </c>
      <c r="N69" s="146"/>
      <c r="O69" s="182"/>
      <c r="P69" s="163"/>
      <c r="Q69" s="164">
        <f t="shared" ref="Q69:Q89" si="4">sum(G69:M69)</f>
        <v>0</v>
      </c>
      <c r="R69" s="163"/>
      <c r="S69" s="60"/>
    </row>
    <row r="70">
      <c r="A70" s="123"/>
      <c r="B70" s="180"/>
      <c r="C70" s="159" t="str">
        <f>'Budget Planner'!L42</f>
        <v>Allowances</v>
      </c>
      <c r="D70" s="30"/>
      <c r="E70" s="183"/>
      <c r="F70" s="183"/>
      <c r="G70" s="161">
        <v>0.0</v>
      </c>
      <c r="H70" s="161">
        <v>0.0</v>
      </c>
      <c r="I70" s="161">
        <v>0.0</v>
      </c>
      <c r="J70" s="161">
        <v>0.0</v>
      </c>
      <c r="K70" s="161">
        <v>0.0</v>
      </c>
      <c r="L70" s="161">
        <v>0.0</v>
      </c>
      <c r="M70" s="161">
        <v>0.0</v>
      </c>
      <c r="N70" s="146"/>
      <c r="O70" s="182"/>
      <c r="P70" s="163"/>
      <c r="Q70" s="164">
        <f t="shared" si="4"/>
        <v>0</v>
      </c>
      <c r="R70" s="163"/>
      <c r="S70" s="60"/>
    </row>
    <row r="71">
      <c r="A71" s="123"/>
      <c r="B71" s="180"/>
      <c r="C71" s="159" t="str">
        <f>'Budget Planner'!L43</f>
        <v>Daycare/Babysitters</v>
      </c>
      <c r="D71" s="30"/>
      <c r="E71" s="183"/>
      <c r="F71" s="183"/>
      <c r="G71" s="161">
        <v>0.0</v>
      </c>
      <c r="H71" s="161">
        <v>0.0</v>
      </c>
      <c r="I71" s="161">
        <v>0.0</v>
      </c>
      <c r="J71" s="161">
        <v>0.0</v>
      </c>
      <c r="K71" s="161">
        <v>0.0</v>
      </c>
      <c r="L71" s="161">
        <v>0.0</v>
      </c>
      <c r="M71" s="161">
        <v>0.0</v>
      </c>
      <c r="N71" s="146"/>
      <c r="O71" s="182"/>
      <c r="P71" s="163"/>
      <c r="Q71" s="164">
        <f t="shared" si="4"/>
        <v>0</v>
      </c>
      <c r="R71" s="163"/>
      <c r="S71" s="60"/>
    </row>
    <row r="72">
      <c r="A72" s="123"/>
      <c r="B72" s="180"/>
      <c r="C72" s="159" t="str">
        <f>'Budget Planner'!L44</f>
        <v>Bank fees</v>
      </c>
      <c r="D72" s="30"/>
      <c r="E72" s="183"/>
      <c r="F72" s="183"/>
      <c r="G72" s="161">
        <v>0.0</v>
      </c>
      <c r="H72" s="161">
        <v>0.0</v>
      </c>
      <c r="I72" s="161">
        <v>0.0</v>
      </c>
      <c r="J72" s="161">
        <v>0.0</v>
      </c>
      <c r="K72" s="161">
        <v>0.0</v>
      </c>
      <c r="L72" s="161">
        <v>0.0</v>
      </c>
      <c r="M72" s="161">
        <v>0.0</v>
      </c>
      <c r="N72" s="146"/>
      <c r="O72" s="182"/>
      <c r="P72" s="163"/>
      <c r="Q72" s="164">
        <f t="shared" si="4"/>
        <v>0</v>
      </c>
      <c r="R72" s="163"/>
      <c r="S72" s="60"/>
    </row>
    <row r="73">
      <c r="A73" s="123"/>
      <c r="B73" s="180"/>
      <c r="C73" s="159" t="str">
        <f>'Budget Planner'!L45</f>
        <v>School Expenses</v>
      </c>
      <c r="D73" s="30"/>
      <c r="E73" s="183"/>
      <c r="F73" s="183"/>
      <c r="G73" s="161">
        <v>0.0</v>
      </c>
      <c r="H73" s="161">
        <v>0.0</v>
      </c>
      <c r="I73" s="161">
        <v>0.0</v>
      </c>
      <c r="J73" s="161">
        <v>0.0</v>
      </c>
      <c r="K73" s="161">
        <v>0.0</v>
      </c>
      <c r="L73" s="161">
        <v>0.0</v>
      </c>
      <c r="M73" s="161">
        <v>0.0</v>
      </c>
      <c r="N73" s="146"/>
      <c r="O73" s="182"/>
      <c r="P73" s="163"/>
      <c r="Q73" s="164">
        <f t="shared" si="4"/>
        <v>0</v>
      </c>
      <c r="R73" s="163"/>
      <c r="S73" s="60"/>
    </row>
    <row r="74">
      <c r="A74" s="123"/>
      <c r="B74" s="180"/>
      <c r="C74" s="159" t="str">
        <f>'Budget Planner'!L46</f>
        <v>Tobacco</v>
      </c>
      <c r="D74" s="30"/>
      <c r="E74" s="183"/>
      <c r="F74" s="183"/>
      <c r="G74" s="161">
        <v>0.0</v>
      </c>
      <c r="H74" s="161">
        <v>0.0</v>
      </c>
      <c r="I74" s="161">
        <v>0.0</v>
      </c>
      <c r="J74" s="161">
        <v>0.0</v>
      </c>
      <c r="K74" s="161">
        <v>0.0</v>
      </c>
      <c r="L74" s="161">
        <v>0.0</v>
      </c>
      <c r="M74" s="161">
        <v>0.0</v>
      </c>
      <c r="N74" s="146"/>
      <c r="O74" s="182"/>
      <c r="P74" s="163"/>
      <c r="Q74" s="164">
        <f t="shared" si="4"/>
        <v>0</v>
      </c>
      <c r="R74" s="163"/>
      <c r="S74" s="60"/>
    </row>
    <row r="75">
      <c r="A75" s="123"/>
      <c r="B75" s="180"/>
      <c r="C75" s="159" t="str">
        <f>'Budget Planner'!L47</f>
        <v>Alcohol</v>
      </c>
      <c r="D75" s="30"/>
      <c r="E75" s="183"/>
      <c r="F75" s="183"/>
      <c r="G75" s="161">
        <v>0.0</v>
      </c>
      <c r="H75" s="161">
        <v>0.0</v>
      </c>
      <c r="I75" s="161">
        <v>0.0</v>
      </c>
      <c r="J75" s="161">
        <v>0.0</v>
      </c>
      <c r="K75" s="161">
        <v>0.0</v>
      </c>
      <c r="L75" s="161">
        <v>0.0</v>
      </c>
      <c r="M75" s="161">
        <v>0.0</v>
      </c>
      <c r="N75" s="146"/>
      <c r="O75" s="182"/>
      <c r="P75" s="163"/>
      <c r="Q75" s="164">
        <f t="shared" si="4"/>
        <v>0</v>
      </c>
      <c r="R75" s="163"/>
      <c r="S75" s="60"/>
    </row>
    <row r="76">
      <c r="A76" s="123"/>
      <c r="B76" s="146"/>
      <c r="C76" s="159" t="str">
        <f>'Budget Planner'!L48</f>
        <v>Memberships</v>
      </c>
      <c r="D76" s="30"/>
      <c r="E76" s="183"/>
      <c r="F76" s="183"/>
      <c r="G76" s="161">
        <v>0.0</v>
      </c>
      <c r="H76" s="161">
        <v>0.0</v>
      </c>
      <c r="I76" s="161">
        <v>0.0</v>
      </c>
      <c r="J76" s="161">
        <v>0.0</v>
      </c>
      <c r="K76" s="161">
        <v>0.0</v>
      </c>
      <c r="L76" s="161">
        <v>0.0</v>
      </c>
      <c r="M76" s="161">
        <v>0.0</v>
      </c>
      <c r="N76" s="146"/>
      <c r="O76" s="182"/>
      <c r="P76" s="163"/>
      <c r="Q76" s="164">
        <f t="shared" si="4"/>
        <v>0</v>
      </c>
      <c r="R76" s="163"/>
      <c r="S76" s="60"/>
    </row>
    <row r="77">
      <c r="A77" s="123"/>
      <c r="B77" s="146"/>
      <c r="C77" s="159" t="str">
        <f>'Budget Planner'!L49</f>
        <v>Subscriptions</v>
      </c>
      <c r="D77" s="30"/>
      <c r="E77" s="183"/>
      <c r="F77" s="183"/>
      <c r="G77" s="161">
        <v>0.0</v>
      </c>
      <c r="H77" s="161">
        <v>0.0</v>
      </c>
      <c r="I77" s="161">
        <v>0.0</v>
      </c>
      <c r="J77" s="161">
        <v>0.0</v>
      </c>
      <c r="K77" s="161">
        <v>0.0</v>
      </c>
      <c r="L77" s="161">
        <v>0.0</v>
      </c>
      <c r="M77" s="161">
        <v>0.0</v>
      </c>
      <c r="N77" s="146"/>
      <c r="O77" s="182"/>
      <c r="P77" s="163"/>
      <c r="Q77" s="164">
        <f t="shared" si="4"/>
        <v>0</v>
      </c>
      <c r="R77" s="163"/>
      <c r="S77" s="60"/>
    </row>
    <row r="78">
      <c r="A78" s="123"/>
      <c r="B78" s="180"/>
      <c r="C78" s="159" t="str">
        <f>'Budget Planner'!L50</f>
        <v>Personal Grooming</v>
      </c>
      <c r="D78" s="30"/>
      <c r="E78" s="183"/>
      <c r="F78" s="183"/>
      <c r="G78" s="161">
        <v>0.0</v>
      </c>
      <c r="H78" s="161">
        <v>0.0</v>
      </c>
      <c r="I78" s="161">
        <v>0.0</v>
      </c>
      <c r="J78" s="161">
        <v>0.0</v>
      </c>
      <c r="K78" s="161">
        <v>0.0</v>
      </c>
      <c r="L78" s="161">
        <v>0.0</v>
      </c>
      <c r="M78" s="161">
        <v>0.0</v>
      </c>
      <c r="N78" s="146"/>
      <c r="O78" s="182"/>
      <c r="P78" s="163"/>
      <c r="Q78" s="164">
        <f t="shared" si="4"/>
        <v>0</v>
      </c>
      <c r="R78" s="163"/>
      <c r="S78" s="60"/>
    </row>
    <row r="79">
      <c r="A79" s="123"/>
      <c r="B79" s="180"/>
      <c r="C79" s="159" t="str">
        <f>'Budget Planner'!L51</f>
        <v>Entertainment</v>
      </c>
      <c r="D79" s="30"/>
      <c r="E79" s="183"/>
      <c r="F79" s="183"/>
      <c r="G79" s="161">
        <v>0.0</v>
      </c>
      <c r="H79" s="161">
        <v>0.0</v>
      </c>
      <c r="I79" s="161">
        <v>0.0</v>
      </c>
      <c r="J79" s="161">
        <v>0.0</v>
      </c>
      <c r="K79" s="161">
        <v>0.0</v>
      </c>
      <c r="L79" s="161">
        <v>0.0</v>
      </c>
      <c r="M79" s="161">
        <v>0.0</v>
      </c>
      <c r="N79" s="146"/>
      <c r="O79" s="182"/>
      <c r="P79" s="163"/>
      <c r="Q79" s="164">
        <f t="shared" si="4"/>
        <v>0</v>
      </c>
      <c r="R79" s="163"/>
      <c r="S79" s="60"/>
    </row>
    <row r="80">
      <c r="A80" s="123"/>
      <c r="B80" s="180"/>
      <c r="C80" s="159" t="str">
        <f>'Budget Planner'!L52</f>
        <v>Vacations</v>
      </c>
      <c r="D80" s="30"/>
      <c r="E80" s="183"/>
      <c r="F80" s="183"/>
      <c r="G80" s="161">
        <v>0.0</v>
      </c>
      <c r="H80" s="161">
        <v>0.0</v>
      </c>
      <c r="I80" s="161">
        <v>0.0</v>
      </c>
      <c r="J80" s="161">
        <v>0.0</v>
      </c>
      <c r="K80" s="161">
        <v>0.0</v>
      </c>
      <c r="L80" s="161">
        <v>0.0</v>
      </c>
      <c r="M80" s="161">
        <v>0.0</v>
      </c>
      <c r="N80" s="146"/>
      <c r="O80" s="182"/>
      <c r="P80" s="163"/>
      <c r="Q80" s="164">
        <f t="shared" si="4"/>
        <v>0</v>
      </c>
      <c r="R80" s="163"/>
      <c r="S80" s="60"/>
    </row>
    <row r="81">
      <c r="A81" s="123"/>
      <c r="B81" s="180"/>
      <c r="C81" s="159" t="str">
        <f>'Budget Planner'!L53</f>
        <v>Gifts/Donations</v>
      </c>
      <c r="D81" s="30"/>
      <c r="E81" s="183"/>
      <c r="F81" s="183"/>
      <c r="G81" s="161">
        <v>0.0</v>
      </c>
      <c r="H81" s="161">
        <v>0.0</v>
      </c>
      <c r="I81" s="161">
        <v>0.0</v>
      </c>
      <c r="J81" s="161">
        <v>0.0</v>
      </c>
      <c r="K81" s="161">
        <v>0.0</v>
      </c>
      <c r="L81" s="161">
        <v>0.0</v>
      </c>
      <c r="M81" s="161">
        <v>0.0</v>
      </c>
      <c r="N81" s="146"/>
      <c r="O81" s="182"/>
      <c r="P81" s="163"/>
      <c r="Q81" s="164">
        <f t="shared" si="4"/>
        <v>0</v>
      </c>
      <c r="R81" s="163"/>
      <c r="S81" s="60"/>
    </row>
    <row r="82">
      <c r="A82" s="123"/>
      <c r="B82" s="180"/>
      <c r="C82" s="159" t="str">
        <f>'Budget Planner'!L54</f>
        <v>RRSP</v>
      </c>
      <c r="D82" s="30"/>
      <c r="E82" s="183"/>
      <c r="F82" s="183"/>
      <c r="G82" s="161">
        <v>0.0</v>
      </c>
      <c r="H82" s="161">
        <v>0.0</v>
      </c>
      <c r="I82" s="161">
        <v>0.0</v>
      </c>
      <c r="J82" s="161">
        <v>0.0</v>
      </c>
      <c r="K82" s="161">
        <v>0.0</v>
      </c>
      <c r="L82" s="161">
        <v>0.0</v>
      </c>
      <c r="M82" s="161">
        <v>0.0</v>
      </c>
      <c r="N82" s="146"/>
      <c r="O82" s="182"/>
      <c r="P82" s="163"/>
      <c r="Q82" s="164">
        <f t="shared" si="4"/>
        <v>0</v>
      </c>
      <c r="R82" s="163"/>
      <c r="S82" s="60"/>
    </row>
    <row r="83">
      <c r="A83" s="123"/>
      <c r="B83" s="180"/>
      <c r="C83" s="159" t="str">
        <f>'Budget Planner'!L55</f>
        <v>RESP</v>
      </c>
      <c r="D83" s="30"/>
      <c r="E83" s="183"/>
      <c r="F83" s="183"/>
      <c r="G83" s="161">
        <v>0.0</v>
      </c>
      <c r="H83" s="161">
        <v>0.0</v>
      </c>
      <c r="I83" s="161">
        <v>0.0</v>
      </c>
      <c r="J83" s="161">
        <v>0.0</v>
      </c>
      <c r="K83" s="161">
        <v>0.0</v>
      </c>
      <c r="L83" s="161">
        <v>0.0</v>
      </c>
      <c r="M83" s="161">
        <v>0.0</v>
      </c>
      <c r="N83" s="146"/>
      <c r="O83" s="182"/>
      <c r="P83" s="163"/>
      <c r="Q83" s="164">
        <f t="shared" si="4"/>
        <v>0</v>
      </c>
      <c r="R83" s="163"/>
      <c r="S83" s="60"/>
    </row>
    <row r="84">
      <c r="A84" s="123"/>
      <c r="B84" s="146"/>
      <c r="C84" s="159" t="str">
        <f>'Budget Planner'!L56</f>
        <v>Life Insurance</v>
      </c>
      <c r="D84" s="30"/>
      <c r="E84" s="183"/>
      <c r="F84" s="183"/>
      <c r="G84" s="161">
        <v>0.0</v>
      </c>
      <c r="H84" s="161">
        <v>0.0</v>
      </c>
      <c r="I84" s="161">
        <v>0.0</v>
      </c>
      <c r="J84" s="161">
        <v>0.0</v>
      </c>
      <c r="K84" s="161">
        <v>0.0</v>
      </c>
      <c r="L84" s="161">
        <v>0.0</v>
      </c>
      <c r="M84" s="161">
        <v>0.0</v>
      </c>
      <c r="N84" s="146"/>
      <c r="O84" s="182"/>
      <c r="P84" s="163"/>
      <c r="Q84" s="164">
        <f t="shared" si="4"/>
        <v>0</v>
      </c>
      <c r="R84" s="163"/>
      <c r="S84" s="60"/>
    </row>
    <row r="85">
      <c r="A85" s="123"/>
      <c r="B85" s="146"/>
      <c r="C85" s="159" t="str">
        <f>'Budget Planner'!L57</f>
        <v>Other</v>
      </c>
      <c r="D85" s="30"/>
      <c r="E85" s="183"/>
      <c r="F85" s="183"/>
      <c r="G85" s="161">
        <v>0.0</v>
      </c>
      <c r="H85" s="161">
        <v>0.0</v>
      </c>
      <c r="I85" s="161">
        <v>0.0</v>
      </c>
      <c r="J85" s="161">
        <v>0.0</v>
      </c>
      <c r="K85" s="161">
        <v>0.0</v>
      </c>
      <c r="L85" s="161">
        <v>0.0</v>
      </c>
      <c r="M85" s="161">
        <v>0.0</v>
      </c>
      <c r="N85" s="146"/>
      <c r="O85" s="182"/>
      <c r="P85" s="163"/>
      <c r="Q85" s="164">
        <f t="shared" si="4"/>
        <v>0</v>
      </c>
      <c r="R85" s="163"/>
      <c r="S85" s="60"/>
    </row>
    <row r="86">
      <c r="A86" s="123"/>
      <c r="B86" s="180"/>
      <c r="C86" s="159" t="str">
        <f>'Budget Planner'!L58</f>
        <v>Student Loans</v>
      </c>
      <c r="D86" s="30"/>
      <c r="E86" s="183"/>
      <c r="F86" s="183"/>
      <c r="G86" s="161">
        <v>0.0</v>
      </c>
      <c r="H86" s="161">
        <v>0.0</v>
      </c>
      <c r="I86" s="161">
        <v>0.0</v>
      </c>
      <c r="J86" s="161">
        <v>0.0</v>
      </c>
      <c r="K86" s="161">
        <v>0.0</v>
      </c>
      <c r="L86" s="161">
        <v>0.0</v>
      </c>
      <c r="M86" s="161">
        <v>0.0</v>
      </c>
      <c r="N86" s="146"/>
      <c r="O86" s="182"/>
      <c r="P86" s="163"/>
      <c r="Q86" s="164">
        <f t="shared" si="4"/>
        <v>0</v>
      </c>
      <c r="R86" s="163"/>
      <c r="S86" s="60"/>
    </row>
    <row r="87">
      <c r="A87" s="123"/>
      <c r="B87" s="180"/>
      <c r="C87" s="159" t="str">
        <f>'Budget Planner'!L59</f>
        <v>Payday Loans</v>
      </c>
      <c r="D87" s="30"/>
      <c r="E87" s="183"/>
      <c r="F87" s="183"/>
      <c r="G87" s="161">
        <v>0.0</v>
      </c>
      <c r="H87" s="161">
        <v>0.0</v>
      </c>
      <c r="I87" s="161">
        <v>0.0</v>
      </c>
      <c r="J87" s="161">
        <v>0.0</v>
      </c>
      <c r="K87" s="161">
        <v>0.0</v>
      </c>
      <c r="L87" s="161">
        <v>0.0</v>
      </c>
      <c r="M87" s="161">
        <v>0.0</v>
      </c>
      <c r="N87" s="146"/>
      <c r="O87" s="182"/>
      <c r="P87" s="163"/>
      <c r="Q87" s="164">
        <f t="shared" si="4"/>
        <v>0</v>
      </c>
      <c r="R87" s="163"/>
      <c r="S87" s="60"/>
    </row>
    <row r="88">
      <c r="A88" s="123"/>
      <c r="B88" s="180"/>
      <c r="C88" s="159" t="str">
        <f>'Budget Planner'!L60</f>
        <v>Lines of Credit</v>
      </c>
      <c r="D88" s="30"/>
      <c r="E88" s="183"/>
      <c r="F88" s="183"/>
      <c r="G88" s="161">
        <v>0.0</v>
      </c>
      <c r="H88" s="161">
        <v>0.0</v>
      </c>
      <c r="I88" s="161">
        <v>0.0</v>
      </c>
      <c r="J88" s="161">
        <v>0.0</v>
      </c>
      <c r="K88" s="161">
        <v>0.0</v>
      </c>
      <c r="L88" s="161">
        <v>0.0</v>
      </c>
      <c r="M88" s="161">
        <v>0.0</v>
      </c>
      <c r="N88" s="146"/>
      <c r="O88" s="182"/>
      <c r="P88" s="163"/>
      <c r="Q88" s="164">
        <f t="shared" si="4"/>
        <v>0</v>
      </c>
      <c r="R88" s="163"/>
      <c r="S88" s="60"/>
    </row>
    <row r="89">
      <c r="A89" s="123"/>
      <c r="B89" s="180"/>
      <c r="C89" s="159" t="str">
        <f>'Budget Planner'!L61</f>
        <v>Credit Cards</v>
      </c>
      <c r="D89" s="30"/>
      <c r="E89" s="183"/>
      <c r="F89" s="183"/>
      <c r="G89" s="161">
        <v>0.0</v>
      </c>
      <c r="H89" s="161">
        <v>0.0</v>
      </c>
      <c r="I89" s="161">
        <v>0.0</v>
      </c>
      <c r="J89" s="161">
        <v>0.0</v>
      </c>
      <c r="K89" s="161">
        <v>0.0</v>
      </c>
      <c r="L89" s="161">
        <v>0.0</v>
      </c>
      <c r="M89" s="161">
        <v>0.0</v>
      </c>
      <c r="N89" s="146"/>
      <c r="O89" s="182"/>
      <c r="P89" s="163"/>
      <c r="Q89" s="164">
        <f t="shared" si="4"/>
        <v>0</v>
      </c>
      <c r="R89" s="163"/>
      <c r="S89" s="60"/>
    </row>
    <row r="90">
      <c r="A90" s="165"/>
      <c r="B90" s="39"/>
      <c r="C90" s="39"/>
      <c r="D90" s="39"/>
      <c r="E90" s="39"/>
      <c r="F90" s="39"/>
      <c r="G90" s="39"/>
      <c r="H90" s="39"/>
      <c r="I90" s="39"/>
      <c r="J90" s="39"/>
      <c r="K90" s="39"/>
      <c r="L90" s="39"/>
      <c r="M90" s="39"/>
      <c r="N90" s="39"/>
      <c r="O90" s="185"/>
      <c r="P90" s="170"/>
      <c r="Q90" s="171"/>
      <c r="R90" s="170"/>
      <c r="S90" s="42"/>
    </row>
    <row r="91">
      <c r="A91" s="172"/>
      <c r="B91" s="39"/>
      <c r="C91" s="173" t="s">
        <v>41</v>
      </c>
      <c r="D91" s="155"/>
      <c r="E91" s="155"/>
      <c r="F91" s="155"/>
      <c r="G91" s="155"/>
      <c r="H91" s="155"/>
      <c r="I91" s="155"/>
      <c r="J91" s="155"/>
      <c r="K91" s="155"/>
      <c r="L91" s="155"/>
      <c r="M91" s="30"/>
      <c r="N91" s="39"/>
      <c r="O91" s="186"/>
      <c r="P91" s="175"/>
      <c r="Q91" s="176">
        <f>sum(Q79:Q89)</f>
        <v>0</v>
      </c>
      <c r="R91" s="177"/>
      <c r="S91" s="178"/>
    </row>
    <row r="92">
      <c r="A92" s="172"/>
      <c r="B92" s="39"/>
      <c r="C92" s="39"/>
      <c r="D92" s="39"/>
      <c r="E92" s="39"/>
      <c r="F92" s="39"/>
      <c r="G92" s="39"/>
      <c r="H92" s="39"/>
      <c r="I92" s="39"/>
      <c r="J92" s="39"/>
      <c r="K92" s="39"/>
      <c r="L92" s="39"/>
      <c r="M92" s="39"/>
      <c r="N92" s="39"/>
      <c r="O92" s="186"/>
      <c r="P92" s="170"/>
      <c r="Q92" s="179"/>
      <c r="R92" s="170"/>
      <c r="S92" s="178"/>
    </row>
    <row r="93">
      <c r="A93" s="60"/>
      <c r="B93" s="115"/>
      <c r="C93" s="115"/>
      <c r="D93" s="115"/>
      <c r="E93" s="115"/>
      <c r="F93" s="115"/>
      <c r="G93" s="115"/>
      <c r="H93" s="115"/>
      <c r="I93" s="115"/>
      <c r="J93" s="115"/>
      <c r="K93" s="115"/>
      <c r="L93" s="115"/>
      <c r="M93" s="115"/>
      <c r="N93" s="115"/>
      <c r="O93" s="184"/>
      <c r="P93" s="184"/>
      <c r="Q93" s="184"/>
      <c r="R93" s="184"/>
      <c r="S93" s="60"/>
    </row>
    <row r="94">
      <c r="A94" s="123"/>
      <c r="B94" s="187"/>
      <c r="C94" s="187"/>
      <c r="D94" s="187"/>
      <c r="E94" s="187"/>
      <c r="F94" s="187"/>
      <c r="G94" s="188" t="s">
        <v>101</v>
      </c>
      <c r="H94" s="189"/>
      <c r="I94" s="189"/>
      <c r="J94" s="189"/>
      <c r="K94" s="189"/>
      <c r="L94" s="190"/>
      <c r="M94" s="191"/>
      <c r="N94" s="192"/>
      <c r="O94" s="192"/>
      <c r="P94" s="192"/>
      <c r="Q94" s="192">
        <f>sum(Q29,Q43,Q64,Q91)</f>
        <v>0</v>
      </c>
      <c r="R94" s="193"/>
      <c r="S94" s="19"/>
    </row>
    <row r="95">
      <c r="A95" s="60"/>
      <c r="B95" s="116"/>
      <c r="C95" s="116"/>
      <c r="D95" s="116"/>
      <c r="E95" s="116"/>
      <c r="F95" s="116"/>
      <c r="G95" s="116"/>
      <c r="H95" s="116"/>
      <c r="I95" s="116"/>
      <c r="J95" s="116"/>
      <c r="K95" s="116"/>
      <c r="L95" s="116"/>
      <c r="M95" s="116"/>
      <c r="N95" s="116"/>
      <c r="O95" s="116"/>
      <c r="P95" s="116"/>
      <c r="Q95" s="116"/>
      <c r="R95" s="116"/>
      <c r="S95" s="60"/>
    </row>
  </sheetData>
  <mergeCells count="81">
    <mergeCell ref="C61:D61"/>
    <mergeCell ref="C62:D62"/>
    <mergeCell ref="C64:M64"/>
    <mergeCell ref="Q67:Q68"/>
    <mergeCell ref="C68:F68"/>
    <mergeCell ref="C54:D54"/>
    <mergeCell ref="C55:D55"/>
    <mergeCell ref="C56:D56"/>
    <mergeCell ref="C57:D57"/>
    <mergeCell ref="C58:D58"/>
    <mergeCell ref="C59:D59"/>
    <mergeCell ref="C60:D60"/>
    <mergeCell ref="C67:D67"/>
    <mergeCell ref="C69:D69"/>
    <mergeCell ref="C70:D70"/>
    <mergeCell ref="C71:D71"/>
    <mergeCell ref="C72:D72"/>
    <mergeCell ref="C73:D73"/>
    <mergeCell ref="C74:D74"/>
    <mergeCell ref="C75:D75"/>
    <mergeCell ref="C76:D76"/>
    <mergeCell ref="C77:D77"/>
    <mergeCell ref="C78:D78"/>
    <mergeCell ref="C79:D79"/>
    <mergeCell ref="C80:D80"/>
    <mergeCell ref="C81:D81"/>
    <mergeCell ref="C89:D89"/>
    <mergeCell ref="C91:M91"/>
    <mergeCell ref="G94:L94"/>
    <mergeCell ref="C82:D82"/>
    <mergeCell ref="C83:D83"/>
    <mergeCell ref="C84:D84"/>
    <mergeCell ref="C85:D85"/>
    <mergeCell ref="C86:D86"/>
    <mergeCell ref="C87:D87"/>
    <mergeCell ref="C88:D88"/>
    <mergeCell ref="B2:C6"/>
    <mergeCell ref="D2:R5"/>
    <mergeCell ref="D6:R6"/>
    <mergeCell ref="B8:R8"/>
    <mergeCell ref="C9:R9"/>
    <mergeCell ref="C11:D11"/>
    <mergeCell ref="G11:H11"/>
    <mergeCell ref="J11:K11"/>
    <mergeCell ref="C12:M12"/>
    <mergeCell ref="C15:D15"/>
    <mergeCell ref="Q15:Q16"/>
    <mergeCell ref="C16:F16"/>
    <mergeCell ref="C17:D17"/>
    <mergeCell ref="C18:D18"/>
    <mergeCell ref="C26:D26"/>
    <mergeCell ref="C27:D27"/>
    <mergeCell ref="C29:M29"/>
    <mergeCell ref="Q32:Q33"/>
    <mergeCell ref="C33:F33"/>
    <mergeCell ref="C19:D19"/>
    <mergeCell ref="C20:D20"/>
    <mergeCell ref="C21:D21"/>
    <mergeCell ref="C22:D22"/>
    <mergeCell ref="C23:D23"/>
    <mergeCell ref="C24:D24"/>
    <mergeCell ref="C25:D25"/>
    <mergeCell ref="C40:D40"/>
    <mergeCell ref="C41:D41"/>
    <mergeCell ref="C43:M43"/>
    <mergeCell ref="Q46:Q47"/>
    <mergeCell ref="C47:F47"/>
    <mergeCell ref="C32:D32"/>
    <mergeCell ref="C34:D34"/>
    <mergeCell ref="C35:D35"/>
    <mergeCell ref="C36:D36"/>
    <mergeCell ref="C37:D37"/>
    <mergeCell ref="C38:D38"/>
    <mergeCell ref="C39:D39"/>
    <mergeCell ref="C46:D46"/>
    <mergeCell ref="C48:D48"/>
    <mergeCell ref="C49:D49"/>
    <mergeCell ref="C50:D50"/>
    <mergeCell ref="C51:D51"/>
    <mergeCell ref="C52:D52"/>
    <mergeCell ref="C53:D53"/>
  </mergeCells>
  <conditionalFormatting sqref="G17:M27 G34:M41 G48:M62 G69:M89 N94:Q94">
    <cfRule type="cellIs" dxfId="0" priority="1" operator="greaterThan">
      <formula>0</formula>
    </cfRule>
  </conditionalFormatting>
  <printOptions gridLines="1" horizontalCentered="1"/>
  <pageMargins bottom="0.75" footer="0.0" header="0.0" left="0.7" right="0.7" top="0.75"/>
  <pageSetup fitToHeight="0" cellComments="atEnd" orientation="landscape" pageOrder="overThenDown"/>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13"/>
    <col customWidth="1" min="2" max="2" width="2.63"/>
    <col customWidth="1" min="4" max="4" width="13.75"/>
    <col customWidth="1" min="5" max="5" width="4.38"/>
    <col customWidth="1" min="6" max="6" width="3.88"/>
    <col customWidth="1" min="14" max="14" width="2.5"/>
    <col customWidth="1" min="15" max="15" width="2.25"/>
    <col customWidth="1" min="16" max="16" width="2.5"/>
    <col customWidth="1" min="17" max="17" width="16.88"/>
    <col customWidth="1" min="18" max="19" width="3.38"/>
  </cols>
  <sheetData>
    <row r="1">
      <c r="A1" s="50"/>
      <c r="B1" s="9"/>
      <c r="C1" s="9"/>
      <c r="D1" s="91"/>
      <c r="E1" s="91"/>
      <c r="F1" s="91"/>
      <c r="G1" s="91"/>
      <c r="H1" s="91"/>
      <c r="I1" s="91"/>
      <c r="J1" s="60"/>
      <c r="K1" s="60"/>
      <c r="L1" s="60"/>
      <c r="M1" s="60"/>
      <c r="N1" s="60"/>
      <c r="O1" s="60"/>
      <c r="P1" s="60"/>
      <c r="Q1" s="60"/>
      <c r="R1" s="60"/>
      <c r="S1" s="60"/>
    </row>
    <row r="2">
      <c r="A2" s="50"/>
      <c r="B2" s="92"/>
      <c r="C2" s="93"/>
      <c r="D2" s="94" t="s">
        <v>78</v>
      </c>
      <c r="E2" s="95"/>
      <c r="F2" s="95"/>
      <c r="G2" s="95"/>
      <c r="H2" s="95"/>
      <c r="I2" s="95"/>
      <c r="J2" s="95"/>
      <c r="K2" s="95"/>
      <c r="L2" s="95"/>
      <c r="M2" s="95"/>
      <c r="N2" s="95"/>
      <c r="O2" s="95"/>
      <c r="P2" s="95"/>
      <c r="Q2" s="95"/>
      <c r="R2" s="93"/>
      <c r="S2" s="60"/>
    </row>
    <row r="3">
      <c r="A3" s="50"/>
      <c r="B3" s="8"/>
      <c r="C3" s="3"/>
      <c r="D3" s="8"/>
      <c r="R3" s="3"/>
      <c r="S3" s="60"/>
    </row>
    <row r="4">
      <c r="A4" s="50"/>
      <c r="B4" s="8"/>
      <c r="C4" s="3"/>
      <c r="D4" s="8"/>
      <c r="R4" s="3"/>
      <c r="S4" s="60"/>
    </row>
    <row r="5">
      <c r="A5" s="50"/>
      <c r="B5" s="8"/>
      <c r="C5" s="3"/>
      <c r="D5" s="14"/>
      <c r="E5" s="11"/>
      <c r="F5" s="11"/>
      <c r="G5" s="11"/>
      <c r="H5" s="11"/>
      <c r="I5" s="11"/>
      <c r="J5" s="11"/>
      <c r="K5" s="11"/>
      <c r="L5" s="11"/>
      <c r="M5" s="11"/>
      <c r="N5" s="11"/>
      <c r="O5" s="11"/>
      <c r="P5" s="11"/>
      <c r="Q5" s="11"/>
      <c r="R5" s="12"/>
      <c r="S5" s="60"/>
    </row>
    <row r="6" ht="25.5" customHeight="1">
      <c r="A6" s="60"/>
      <c r="B6" s="14"/>
      <c r="C6" s="12"/>
      <c r="D6" s="96" t="s">
        <v>79</v>
      </c>
      <c r="E6" s="18"/>
      <c r="F6" s="18"/>
      <c r="G6" s="18"/>
      <c r="H6" s="18"/>
      <c r="I6" s="18"/>
      <c r="J6" s="18"/>
      <c r="K6" s="18"/>
      <c r="L6" s="18"/>
      <c r="M6" s="18"/>
      <c r="N6" s="18"/>
      <c r="O6" s="18"/>
      <c r="P6" s="18"/>
      <c r="Q6" s="18"/>
      <c r="R6" s="19"/>
      <c r="S6" s="60"/>
    </row>
    <row r="7">
      <c r="A7" s="60"/>
      <c r="B7" s="53"/>
      <c r="C7" s="53"/>
      <c r="D7" s="53"/>
      <c r="E7" s="53"/>
      <c r="F7" s="53"/>
      <c r="G7" s="53"/>
      <c r="H7" s="53"/>
      <c r="I7" s="53"/>
      <c r="J7" s="53"/>
      <c r="K7" s="53"/>
      <c r="L7" s="53"/>
      <c r="M7" s="53"/>
      <c r="N7" s="53"/>
      <c r="O7" s="53"/>
      <c r="P7" s="53"/>
      <c r="Q7" s="53"/>
      <c r="R7" s="53"/>
      <c r="S7" s="60"/>
    </row>
    <row r="8" ht="48.75" customHeight="1">
      <c r="A8" s="14"/>
      <c r="B8" s="117" t="s">
        <v>90</v>
      </c>
      <c r="C8" s="118"/>
      <c r="D8" s="118"/>
      <c r="E8" s="118"/>
      <c r="F8" s="118"/>
      <c r="G8" s="118"/>
      <c r="H8" s="118"/>
      <c r="I8" s="118"/>
      <c r="J8" s="118"/>
      <c r="K8" s="118"/>
      <c r="L8" s="118"/>
      <c r="M8" s="118"/>
      <c r="N8" s="118"/>
      <c r="O8" s="118"/>
      <c r="P8" s="118"/>
      <c r="Q8" s="118"/>
      <c r="R8" s="119"/>
      <c r="S8" s="12"/>
    </row>
    <row r="9" ht="51.0" customHeight="1">
      <c r="A9" s="14"/>
      <c r="B9" s="120"/>
      <c r="C9" s="121" t="s">
        <v>106</v>
      </c>
      <c r="D9" s="118"/>
      <c r="E9" s="118"/>
      <c r="F9" s="118"/>
      <c r="G9" s="118"/>
      <c r="H9" s="118"/>
      <c r="I9" s="118"/>
      <c r="J9" s="118"/>
      <c r="K9" s="118"/>
      <c r="L9" s="118"/>
      <c r="M9" s="118"/>
      <c r="N9" s="118"/>
      <c r="O9" s="118"/>
      <c r="P9" s="118"/>
      <c r="Q9" s="118"/>
      <c r="R9" s="119"/>
      <c r="S9" s="12"/>
    </row>
    <row r="10">
      <c r="A10" s="60"/>
      <c r="B10" s="122"/>
      <c r="C10" s="112"/>
      <c r="D10" s="112"/>
      <c r="E10" s="112"/>
      <c r="F10" s="112"/>
      <c r="G10" s="112"/>
      <c r="H10" s="112"/>
      <c r="I10" s="112"/>
      <c r="J10" s="112"/>
      <c r="K10" s="112"/>
      <c r="L10" s="112"/>
      <c r="M10" s="112"/>
      <c r="N10" s="112"/>
      <c r="O10" s="115"/>
      <c r="P10" s="115"/>
      <c r="Q10" s="115"/>
      <c r="R10" s="115"/>
      <c r="S10" s="60"/>
    </row>
    <row r="11">
      <c r="A11" s="123"/>
      <c r="B11" s="124"/>
      <c r="C11" s="125"/>
      <c r="D11" s="126"/>
      <c r="E11" s="124"/>
      <c r="F11" s="124"/>
      <c r="G11" s="125"/>
      <c r="H11" s="126"/>
      <c r="I11" s="124"/>
      <c r="J11" s="125"/>
      <c r="K11" s="126"/>
      <c r="L11" s="124"/>
      <c r="M11" s="124"/>
      <c r="N11" s="124"/>
      <c r="O11" s="127"/>
      <c r="P11" s="128"/>
      <c r="Q11" s="128"/>
      <c r="R11" s="128"/>
      <c r="S11" s="129"/>
    </row>
    <row r="12">
      <c r="A12" s="123"/>
      <c r="B12" s="130"/>
      <c r="C12" s="131" t="s">
        <v>107</v>
      </c>
      <c r="D12" s="132"/>
      <c r="E12" s="132"/>
      <c r="F12" s="132"/>
      <c r="G12" s="132"/>
      <c r="H12" s="132"/>
      <c r="I12" s="132"/>
      <c r="J12" s="132"/>
      <c r="K12" s="132"/>
      <c r="L12" s="132"/>
      <c r="M12" s="126"/>
      <c r="N12" s="130"/>
      <c r="O12" s="127"/>
      <c r="P12" s="128"/>
      <c r="Q12" s="128"/>
      <c r="R12" s="128"/>
      <c r="S12" s="129"/>
    </row>
    <row r="13">
      <c r="A13" s="123"/>
      <c r="B13" s="130"/>
      <c r="C13" s="133"/>
      <c r="D13" s="133"/>
      <c r="E13" s="130"/>
      <c r="F13" s="130"/>
      <c r="G13" s="134"/>
      <c r="H13" s="134"/>
      <c r="I13" s="130"/>
      <c r="J13" s="130"/>
      <c r="K13" s="130"/>
      <c r="L13" s="130"/>
      <c r="M13" s="130"/>
      <c r="N13" s="135"/>
      <c r="O13" s="136"/>
      <c r="P13" s="137"/>
      <c r="Q13" s="128"/>
      <c r="R13" s="137"/>
      <c r="S13" s="129"/>
    </row>
    <row r="14">
      <c r="A14" s="138"/>
      <c r="B14" s="112"/>
      <c r="C14" s="139"/>
      <c r="D14" s="139"/>
      <c r="E14" s="112"/>
      <c r="F14" s="112"/>
      <c r="G14" s="140"/>
      <c r="H14" s="140"/>
      <c r="I14" s="112"/>
      <c r="J14" s="112"/>
      <c r="K14" s="112"/>
      <c r="L14" s="112"/>
      <c r="M14" s="112"/>
      <c r="N14" s="141"/>
      <c r="O14" s="142"/>
      <c r="P14" s="143"/>
      <c r="Q14" s="144"/>
      <c r="R14" s="145"/>
      <c r="S14" s="138"/>
    </row>
    <row r="15">
      <c r="A15" s="123"/>
      <c r="B15" s="146"/>
      <c r="C15" s="147"/>
      <c r="D15" s="30"/>
      <c r="E15" s="146"/>
      <c r="F15" s="146"/>
      <c r="G15" s="148"/>
      <c r="H15" s="148"/>
      <c r="I15" s="146"/>
      <c r="J15" s="146"/>
      <c r="K15" s="146"/>
      <c r="L15" s="146"/>
      <c r="M15" s="146"/>
      <c r="N15" s="149"/>
      <c r="O15" s="150"/>
      <c r="P15" s="151"/>
      <c r="Q15" s="152" t="s">
        <v>93</v>
      </c>
      <c r="R15" s="153"/>
      <c r="S15" s="129"/>
    </row>
    <row r="16">
      <c r="A16" s="123"/>
      <c r="B16" s="146"/>
      <c r="C16" s="154" t="str">
        <f>'Budget Planner'!C18</f>
        <v>Housing &amp; Utilities - 45%</v>
      </c>
      <c r="D16" s="155"/>
      <c r="E16" s="155"/>
      <c r="F16" s="30"/>
      <c r="G16" s="156" t="s">
        <v>94</v>
      </c>
      <c r="H16" s="156" t="s">
        <v>95</v>
      </c>
      <c r="I16" s="156" t="s">
        <v>96</v>
      </c>
      <c r="J16" s="156" t="s">
        <v>97</v>
      </c>
      <c r="K16" s="156" t="s">
        <v>98</v>
      </c>
      <c r="L16" s="156" t="s">
        <v>99</v>
      </c>
      <c r="M16" s="156" t="s">
        <v>100</v>
      </c>
      <c r="N16" s="146"/>
      <c r="O16" s="157"/>
      <c r="P16" s="153"/>
      <c r="Q16" s="158"/>
      <c r="R16" s="153"/>
      <c r="S16" s="129"/>
    </row>
    <row r="17">
      <c r="A17" s="123"/>
      <c r="B17" s="146"/>
      <c r="C17" s="159" t="str">
        <f>'Budget Planner'!C19</f>
        <v>Mortgage/Rent</v>
      </c>
      <c r="D17" s="30"/>
      <c r="E17" s="160"/>
      <c r="F17" s="160"/>
      <c r="G17" s="161">
        <v>0.0</v>
      </c>
      <c r="H17" s="161">
        <v>0.0</v>
      </c>
      <c r="I17" s="161">
        <v>0.0</v>
      </c>
      <c r="J17" s="161">
        <v>0.0</v>
      </c>
      <c r="K17" s="161">
        <v>0.0</v>
      </c>
      <c r="L17" s="161">
        <v>0.0</v>
      </c>
      <c r="M17" s="161">
        <v>0.0</v>
      </c>
      <c r="N17" s="162"/>
      <c r="O17" s="157"/>
      <c r="P17" s="163"/>
      <c r="Q17" s="164">
        <f t="shared" ref="Q17:Q27" si="1">sum(G17:M17)</f>
        <v>0</v>
      </c>
      <c r="R17" s="163"/>
      <c r="S17" s="129"/>
    </row>
    <row r="18">
      <c r="A18" s="123"/>
      <c r="B18" s="146"/>
      <c r="C18" s="159" t="str">
        <f>'Budget Planner'!C20</f>
        <v>Maintenance/Condo Fees</v>
      </c>
      <c r="D18" s="30"/>
      <c r="E18" s="160"/>
      <c r="F18" s="160"/>
      <c r="G18" s="161">
        <v>0.0</v>
      </c>
      <c r="H18" s="161">
        <v>0.0</v>
      </c>
      <c r="I18" s="161">
        <v>0.0</v>
      </c>
      <c r="J18" s="161">
        <v>0.0</v>
      </c>
      <c r="K18" s="161">
        <v>0.0</v>
      </c>
      <c r="L18" s="161">
        <v>0.0</v>
      </c>
      <c r="M18" s="161">
        <v>0.0</v>
      </c>
      <c r="N18" s="162"/>
      <c r="O18" s="157"/>
      <c r="P18" s="163"/>
      <c r="Q18" s="164">
        <f t="shared" si="1"/>
        <v>0</v>
      </c>
      <c r="R18" s="163"/>
      <c r="S18" s="129"/>
    </row>
    <row r="19">
      <c r="A19" s="123"/>
      <c r="B19" s="146"/>
      <c r="C19" s="159" t="str">
        <f>'Budget Planner'!C21</f>
        <v>Property Tax </v>
      </c>
      <c r="D19" s="30"/>
      <c r="E19" s="160"/>
      <c r="F19" s="160"/>
      <c r="G19" s="161">
        <v>0.0</v>
      </c>
      <c r="H19" s="161">
        <v>0.0</v>
      </c>
      <c r="I19" s="161">
        <v>0.0</v>
      </c>
      <c r="J19" s="161">
        <v>0.0</v>
      </c>
      <c r="K19" s="161">
        <v>0.0</v>
      </c>
      <c r="L19" s="161">
        <v>0.0</v>
      </c>
      <c r="M19" s="161">
        <v>0.0</v>
      </c>
      <c r="N19" s="162"/>
      <c r="O19" s="157"/>
      <c r="P19" s="163"/>
      <c r="Q19" s="164">
        <f t="shared" si="1"/>
        <v>0</v>
      </c>
      <c r="R19" s="163"/>
      <c r="S19" s="129"/>
    </row>
    <row r="20">
      <c r="A20" s="123"/>
      <c r="B20" s="146"/>
      <c r="C20" s="159" t="str">
        <f>'Budget Planner'!C22</f>
        <v>Home Insurance</v>
      </c>
      <c r="D20" s="30"/>
      <c r="E20" s="160"/>
      <c r="F20" s="160"/>
      <c r="G20" s="161">
        <v>0.0</v>
      </c>
      <c r="H20" s="161">
        <v>0.0</v>
      </c>
      <c r="I20" s="161">
        <v>0.0</v>
      </c>
      <c r="J20" s="161">
        <v>0.0</v>
      </c>
      <c r="K20" s="161">
        <v>0.0</v>
      </c>
      <c r="L20" s="161">
        <v>0.0</v>
      </c>
      <c r="M20" s="161">
        <v>0.0</v>
      </c>
      <c r="N20" s="162"/>
      <c r="O20" s="157"/>
      <c r="P20" s="163"/>
      <c r="Q20" s="164">
        <f t="shared" si="1"/>
        <v>0</v>
      </c>
      <c r="R20" s="163"/>
      <c r="S20" s="129"/>
    </row>
    <row r="21">
      <c r="A21" s="123"/>
      <c r="B21" s="146"/>
      <c r="C21" s="159" t="str">
        <f>'Budget Planner'!C23</f>
        <v>Repairs &amp; Service Fees</v>
      </c>
      <c r="D21" s="30"/>
      <c r="E21" s="160"/>
      <c r="F21" s="160"/>
      <c r="G21" s="161">
        <v>0.0</v>
      </c>
      <c r="H21" s="161">
        <v>0.0</v>
      </c>
      <c r="I21" s="161">
        <v>0.0</v>
      </c>
      <c r="J21" s="161">
        <v>0.0</v>
      </c>
      <c r="K21" s="161">
        <v>0.0</v>
      </c>
      <c r="L21" s="161">
        <v>0.0</v>
      </c>
      <c r="M21" s="161">
        <v>0.0</v>
      </c>
      <c r="N21" s="162"/>
      <c r="O21" s="157"/>
      <c r="P21" s="163"/>
      <c r="Q21" s="164">
        <f t="shared" si="1"/>
        <v>0</v>
      </c>
      <c r="R21" s="163"/>
      <c r="S21" s="129"/>
    </row>
    <row r="22">
      <c r="A22" s="123"/>
      <c r="B22" s="146"/>
      <c r="C22" s="159" t="str">
        <f>'Budget Planner'!C24</f>
        <v>Home Phone/Cable/Internet</v>
      </c>
      <c r="D22" s="30"/>
      <c r="E22" s="160"/>
      <c r="F22" s="160"/>
      <c r="G22" s="161">
        <v>0.0</v>
      </c>
      <c r="H22" s="161">
        <v>0.0</v>
      </c>
      <c r="I22" s="161">
        <v>0.0</v>
      </c>
      <c r="J22" s="161">
        <v>0.0</v>
      </c>
      <c r="K22" s="161">
        <v>0.0</v>
      </c>
      <c r="L22" s="161">
        <v>0.0</v>
      </c>
      <c r="M22" s="161">
        <v>0.0</v>
      </c>
      <c r="N22" s="162"/>
      <c r="O22" s="157"/>
      <c r="P22" s="163"/>
      <c r="Q22" s="164">
        <f t="shared" si="1"/>
        <v>0</v>
      </c>
      <c r="R22" s="163"/>
      <c r="S22" s="129"/>
    </row>
    <row r="23">
      <c r="A23" s="123"/>
      <c r="B23" s="146"/>
      <c r="C23" s="159" t="str">
        <f>'Budget Planner'!C25</f>
        <v>Cellphone</v>
      </c>
      <c r="D23" s="30"/>
      <c r="E23" s="160"/>
      <c r="F23" s="160"/>
      <c r="G23" s="161">
        <v>0.0</v>
      </c>
      <c r="H23" s="161">
        <v>0.0</v>
      </c>
      <c r="I23" s="161">
        <v>0.0</v>
      </c>
      <c r="J23" s="161">
        <v>0.0</v>
      </c>
      <c r="K23" s="161">
        <v>0.0</v>
      </c>
      <c r="L23" s="161">
        <v>0.0</v>
      </c>
      <c r="M23" s="161">
        <v>0.0</v>
      </c>
      <c r="N23" s="162"/>
      <c r="O23" s="157"/>
      <c r="P23" s="163"/>
      <c r="Q23" s="164">
        <f t="shared" si="1"/>
        <v>0</v>
      </c>
      <c r="R23" s="163"/>
      <c r="S23" s="129"/>
    </row>
    <row r="24">
      <c r="A24" s="123"/>
      <c r="B24" s="146"/>
      <c r="C24" s="159" t="str">
        <f>'Budget Planner'!C26</f>
        <v>Streaming Service</v>
      </c>
      <c r="D24" s="30"/>
      <c r="E24" s="160"/>
      <c r="F24" s="160"/>
      <c r="G24" s="161">
        <v>0.0</v>
      </c>
      <c r="H24" s="161">
        <v>0.0</v>
      </c>
      <c r="I24" s="161">
        <v>0.0</v>
      </c>
      <c r="J24" s="161">
        <v>0.0</v>
      </c>
      <c r="K24" s="161">
        <v>0.0</v>
      </c>
      <c r="L24" s="161">
        <v>0.0</v>
      </c>
      <c r="M24" s="161">
        <v>0.0</v>
      </c>
      <c r="N24" s="162"/>
      <c r="O24" s="157"/>
      <c r="P24" s="163"/>
      <c r="Q24" s="164">
        <f t="shared" si="1"/>
        <v>0</v>
      </c>
      <c r="R24" s="163"/>
      <c r="S24" s="129"/>
    </row>
    <row r="25">
      <c r="A25" s="123"/>
      <c r="B25" s="146"/>
      <c r="C25" s="159" t="str">
        <f>'Budget Planner'!C27</f>
        <v>Hydro</v>
      </c>
      <c r="D25" s="30"/>
      <c r="E25" s="160"/>
      <c r="F25" s="160"/>
      <c r="G25" s="161">
        <v>0.0</v>
      </c>
      <c r="H25" s="161">
        <v>0.0</v>
      </c>
      <c r="I25" s="161">
        <v>0.0</v>
      </c>
      <c r="J25" s="161">
        <v>0.0</v>
      </c>
      <c r="K25" s="161">
        <v>0.0</v>
      </c>
      <c r="L25" s="161">
        <v>0.0</v>
      </c>
      <c r="M25" s="161">
        <v>0.0</v>
      </c>
      <c r="N25" s="162"/>
      <c r="O25" s="157"/>
      <c r="P25" s="163"/>
      <c r="Q25" s="164">
        <f t="shared" si="1"/>
        <v>0</v>
      </c>
      <c r="R25" s="163"/>
      <c r="S25" s="129"/>
    </row>
    <row r="26">
      <c r="A26" s="123"/>
      <c r="B26" s="146"/>
      <c r="C26" s="159" t="str">
        <f>'Budget Planner'!C28</f>
        <v>Water/Sewer</v>
      </c>
      <c r="D26" s="30"/>
      <c r="E26" s="160"/>
      <c r="F26" s="160"/>
      <c r="G26" s="161">
        <v>0.0</v>
      </c>
      <c r="H26" s="161">
        <v>0.0</v>
      </c>
      <c r="I26" s="161">
        <v>0.0</v>
      </c>
      <c r="J26" s="161">
        <v>0.0</v>
      </c>
      <c r="K26" s="161">
        <v>0.0</v>
      </c>
      <c r="L26" s="161">
        <v>0.0</v>
      </c>
      <c r="M26" s="161">
        <v>0.0</v>
      </c>
      <c r="N26" s="162"/>
      <c r="O26" s="157"/>
      <c r="P26" s="163"/>
      <c r="Q26" s="164">
        <f t="shared" si="1"/>
        <v>0</v>
      </c>
      <c r="R26" s="163"/>
      <c r="S26" s="129"/>
    </row>
    <row r="27">
      <c r="A27" s="123"/>
      <c r="B27" s="146"/>
      <c r="C27" s="159" t="str">
        <f>'Budget Planner'!C29</f>
        <v>Heating/Gas</v>
      </c>
      <c r="D27" s="30"/>
      <c r="E27" s="160"/>
      <c r="F27" s="160"/>
      <c r="G27" s="161">
        <v>0.0</v>
      </c>
      <c r="H27" s="161">
        <v>0.0</v>
      </c>
      <c r="I27" s="161">
        <v>0.0</v>
      </c>
      <c r="J27" s="161">
        <v>0.0</v>
      </c>
      <c r="K27" s="161">
        <v>0.0</v>
      </c>
      <c r="L27" s="161">
        <v>0.0</v>
      </c>
      <c r="M27" s="161">
        <v>0.0</v>
      </c>
      <c r="N27" s="162"/>
      <c r="O27" s="157"/>
      <c r="P27" s="163"/>
      <c r="Q27" s="164">
        <f t="shared" si="1"/>
        <v>0</v>
      </c>
      <c r="R27" s="163"/>
      <c r="S27" s="129"/>
    </row>
    <row r="28">
      <c r="A28" s="165"/>
      <c r="B28" s="166"/>
      <c r="C28" s="166"/>
      <c r="D28" s="166"/>
      <c r="E28" s="39"/>
      <c r="F28" s="167"/>
      <c r="G28" s="168"/>
      <c r="H28" s="168"/>
      <c r="I28" s="167"/>
      <c r="J28" s="168"/>
      <c r="K28" s="168"/>
      <c r="L28" s="167"/>
      <c r="M28" s="167"/>
      <c r="N28" s="39"/>
      <c r="O28" s="169"/>
      <c r="P28" s="170"/>
      <c r="Q28" s="171"/>
      <c r="R28" s="170"/>
      <c r="S28" s="42"/>
    </row>
    <row r="29">
      <c r="A29" s="172"/>
      <c r="B29" s="39"/>
      <c r="C29" s="173" t="s">
        <v>41</v>
      </c>
      <c r="D29" s="155"/>
      <c r="E29" s="155"/>
      <c r="F29" s="155"/>
      <c r="G29" s="155"/>
      <c r="H29" s="155"/>
      <c r="I29" s="155"/>
      <c r="J29" s="155"/>
      <c r="K29" s="155"/>
      <c r="L29" s="155"/>
      <c r="M29" s="30"/>
      <c r="N29" s="39"/>
      <c r="O29" s="174"/>
      <c r="P29" s="175"/>
      <c r="Q29" s="176">
        <f>sum(Q17:Q27)</f>
        <v>0</v>
      </c>
      <c r="R29" s="177"/>
      <c r="S29" s="178"/>
    </row>
    <row r="30">
      <c r="A30" s="172"/>
      <c r="B30" s="39"/>
      <c r="C30" s="39"/>
      <c r="D30" s="39"/>
      <c r="E30" s="39"/>
      <c r="F30" s="39"/>
      <c r="G30" s="39"/>
      <c r="H30" s="39"/>
      <c r="I30" s="39"/>
      <c r="J30" s="39"/>
      <c r="K30" s="39"/>
      <c r="L30" s="39"/>
      <c r="M30" s="39"/>
      <c r="N30" s="39"/>
      <c r="O30" s="174"/>
      <c r="P30" s="170"/>
      <c r="Q30" s="179"/>
      <c r="R30" s="170"/>
      <c r="S30" s="178"/>
    </row>
    <row r="31">
      <c r="A31" s="60"/>
      <c r="B31" s="115"/>
      <c r="C31" s="115"/>
      <c r="D31" s="115"/>
      <c r="E31" s="115"/>
      <c r="F31" s="115"/>
      <c r="G31" s="115"/>
      <c r="H31" s="115"/>
      <c r="I31" s="115"/>
      <c r="J31" s="115"/>
      <c r="K31" s="115"/>
      <c r="L31" s="115"/>
      <c r="M31" s="115"/>
      <c r="N31" s="115"/>
      <c r="O31" s="115"/>
      <c r="P31" s="115"/>
      <c r="Q31" s="115"/>
      <c r="R31" s="115"/>
      <c r="S31" s="60"/>
    </row>
    <row r="32">
      <c r="A32" s="123"/>
      <c r="B32" s="180"/>
      <c r="C32" s="181"/>
      <c r="D32" s="30"/>
      <c r="E32" s="146"/>
      <c r="F32" s="146"/>
      <c r="G32" s="146"/>
      <c r="H32" s="146"/>
      <c r="I32" s="146"/>
      <c r="J32" s="146"/>
      <c r="K32" s="146"/>
      <c r="L32" s="146"/>
      <c r="M32" s="146"/>
      <c r="N32" s="146"/>
      <c r="O32" s="182"/>
      <c r="P32" s="151"/>
      <c r="Q32" s="152" t="s">
        <v>93</v>
      </c>
      <c r="R32" s="153"/>
      <c r="S32" s="60"/>
    </row>
    <row r="33">
      <c r="A33" s="123"/>
      <c r="B33" s="180"/>
      <c r="C33" s="154" t="str">
        <f>'Budget Planner'!C40</f>
        <v>Work &amp; Transportation - 15%</v>
      </c>
      <c r="D33" s="155"/>
      <c r="E33" s="155"/>
      <c r="F33" s="30"/>
      <c r="G33" s="156" t="s">
        <v>94</v>
      </c>
      <c r="H33" s="156" t="s">
        <v>95</v>
      </c>
      <c r="I33" s="156" t="s">
        <v>96</v>
      </c>
      <c r="J33" s="156" t="s">
        <v>97</v>
      </c>
      <c r="K33" s="156" t="s">
        <v>98</v>
      </c>
      <c r="L33" s="156" t="s">
        <v>99</v>
      </c>
      <c r="M33" s="156" t="s">
        <v>100</v>
      </c>
      <c r="N33" s="146"/>
      <c r="O33" s="182"/>
      <c r="P33" s="153"/>
      <c r="Q33" s="158"/>
      <c r="R33" s="153"/>
      <c r="S33" s="60"/>
    </row>
    <row r="34">
      <c r="A34" s="123"/>
      <c r="B34" s="180"/>
      <c r="C34" s="159" t="str">
        <f>'Budget Planner'!C41</f>
        <v>Car Payment</v>
      </c>
      <c r="D34" s="30"/>
      <c r="E34" s="183"/>
      <c r="F34" s="183"/>
      <c r="G34" s="161">
        <v>0.0</v>
      </c>
      <c r="H34" s="161">
        <v>0.0</v>
      </c>
      <c r="I34" s="161">
        <v>0.0</v>
      </c>
      <c r="J34" s="161">
        <v>0.0</v>
      </c>
      <c r="K34" s="161">
        <v>0.0</v>
      </c>
      <c r="L34" s="161">
        <v>0.0</v>
      </c>
      <c r="M34" s="161">
        <v>0.0</v>
      </c>
      <c r="N34" s="146"/>
      <c r="O34" s="182"/>
      <c r="P34" s="163"/>
      <c r="Q34" s="164">
        <f t="shared" ref="Q34:Q41" si="2">sum(G34:M34)</f>
        <v>0</v>
      </c>
      <c r="R34" s="163"/>
      <c r="S34" s="60"/>
    </row>
    <row r="35">
      <c r="A35" s="123"/>
      <c r="B35" s="180"/>
      <c r="C35" s="159" t="str">
        <f>'Budget Planner'!C42</f>
        <v>Auto Insurance</v>
      </c>
      <c r="D35" s="30"/>
      <c r="E35" s="183"/>
      <c r="F35" s="183"/>
      <c r="G35" s="161">
        <v>0.0</v>
      </c>
      <c r="H35" s="161">
        <v>0.0</v>
      </c>
      <c r="I35" s="161">
        <v>0.0</v>
      </c>
      <c r="J35" s="161">
        <v>0.0</v>
      </c>
      <c r="K35" s="161">
        <v>0.0</v>
      </c>
      <c r="L35" s="161">
        <v>0.0</v>
      </c>
      <c r="M35" s="161">
        <v>0.0</v>
      </c>
      <c r="N35" s="146"/>
      <c r="O35" s="182"/>
      <c r="P35" s="163"/>
      <c r="Q35" s="164">
        <f t="shared" si="2"/>
        <v>0</v>
      </c>
      <c r="R35" s="163"/>
      <c r="S35" s="60"/>
    </row>
    <row r="36">
      <c r="A36" s="123"/>
      <c r="B36" s="180"/>
      <c r="C36" s="159" t="str">
        <f>'Budget Planner'!C43</f>
        <v>License Fees</v>
      </c>
      <c r="D36" s="30"/>
      <c r="E36" s="183"/>
      <c r="F36" s="183"/>
      <c r="G36" s="161">
        <v>0.0</v>
      </c>
      <c r="H36" s="161">
        <v>0.0</v>
      </c>
      <c r="I36" s="161">
        <v>0.0</v>
      </c>
      <c r="J36" s="161">
        <v>0.0</v>
      </c>
      <c r="K36" s="161">
        <v>0.0</v>
      </c>
      <c r="L36" s="161">
        <v>0.0</v>
      </c>
      <c r="M36" s="161">
        <v>0.0</v>
      </c>
      <c r="N36" s="146"/>
      <c r="O36" s="182"/>
      <c r="P36" s="163"/>
      <c r="Q36" s="164">
        <f t="shared" si="2"/>
        <v>0</v>
      </c>
      <c r="R36" s="163"/>
      <c r="S36" s="60"/>
    </row>
    <row r="37">
      <c r="A37" s="123"/>
      <c r="B37" s="180"/>
      <c r="C37" s="159" t="str">
        <f>'Budget Planner'!C44</f>
        <v>Fuel/Gas</v>
      </c>
      <c r="D37" s="30"/>
      <c r="E37" s="183"/>
      <c r="F37" s="183"/>
      <c r="G37" s="161">
        <v>0.0</v>
      </c>
      <c r="H37" s="161">
        <v>0.0</v>
      </c>
      <c r="I37" s="161">
        <v>0.0</v>
      </c>
      <c r="J37" s="161">
        <v>0.0</v>
      </c>
      <c r="K37" s="161">
        <v>0.0</v>
      </c>
      <c r="L37" s="161">
        <v>0.0</v>
      </c>
      <c r="M37" s="161">
        <v>0.0</v>
      </c>
      <c r="N37" s="146"/>
      <c r="O37" s="182"/>
      <c r="P37" s="163"/>
      <c r="Q37" s="164">
        <f t="shared" si="2"/>
        <v>0</v>
      </c>
      <c r="R37" s="163"/>
      <c r="S37" s="60"/>
    </row>
    <row r="38">
      <c r="A38" s="123"/>
      <c r="B38" s="180"/>
      <c r="C38" s="159" t="str">
        <f>'Budget Planner'!C45</f>
        <v>Parking</v>
      </c>
      <c r="D38" s="30"/>
      <c r="E38" s="183"/>
      <c r="F38" s="183"/>
      <c r="G38" s="161">
        <v>0.0</v>
      </c>
      <c r="H38" s="161">
        <v>0.0</v>
      </c>
      <c r="I38" s="161">
        <v>0.0</v>
      </c>
      <c r="J38" s="161">
        <v>0.0</v>
      </c>
      <c r="K38" s="161">
        <v>0.0</v>
      </c>
      <c r="L38" s="161">
        <v>0.0</v>
      </c>
      <c r="M38" s="161">
        <v>0.0</v>
      </c>
      <c r="N38" s="146"/>
      <c r="O38" s="182"/>
      <c r="P38" s="163"/>
      <c r="Q38" s="164">
        <f t="shared" si="2"/>
        <v>0</v>
      </c>
      <c r="R38" s="163"/>
      <c r="S38" s="60"/>
    </row>
    <row r="39">
      <c r="A39" s="123"/>
      <c r="B39" s="180"/>
      <c r="C39" s="159" t="str">
        <f>'Budget Planner'!C46</f>
        <v>Maintenance</v>
      </c>
      <c r="D39" s="30"/>
      <c r="E39" s="183"/>
      <c r="F39" s="183"/>
      <c r="G39" s="161">
        <v>0.0</v>
      </c>
      <c r="H39" s="161">
        <v>0.0</v>
      </c>
      <c r="I39" s="161">
        <v>0.0</v>
      </c>
      <c r="J39" s="161">
        <v>0.0</v>
      </c>
      <c r="K39" s="161">
        <v>0.0</v>
      </c>
      <c r="L39" s="161">
        <v>0.0</v>
      </c>
      <c r="M39" s="161">
        <v>0.0</v>
      </c>
      <c r="N39" s="146"/>
      <c r="O39" s="182"/>
      <c r="P39" s="163"/>
      <c r="Q39" s="164">
        <f t="shared" si="2"/>
        <v>0</v>
      </c>
      <c r="R39" s="163"/>
      <c r="S39" s="60"/>
    </row>
    <row r="40">
      <c r="A40" s="123"/>
      <c r="B40" s="180"/>
      <c r="C40" s="159" t="str">
        <f>'Budget Planner'!C47</f>
        <v>Transit Passes</v>
      </c>
      <c r="D40" s="30"/>
      <c r="E40" s="183"/>
      <c r="F40" s="183"/>
      <c r="G40" s="161">
        <v>0.0</v>
      </c>
      <c r="H40" s="161">
        <v>0.0</v>
      </c>
      <c r="I40" s="161">
        <v>0.0</v>
      </c>
      <c r="J40" s="161">
        <v>0.0</v>
      </c>
      <c r="K40" s="161">
        <v>0.0</v>
      </c>
      <c r="L40" s="161">
        <v>0.0</v>
      </c>
      <c r="M40" s="161">
        <v>0.0</v>
      </c>
      <c r="N40" s="146"/>
      <c r="O40" s="182"/>
      <c r="P40" s="163"/>
      <c r="Q40" s="164">
        <f t="shared" si="2"/>
        <v>0</v>
      </c>
      <c r="R40" s="163"/>
      <c r="S40" s="60"/>
    </row>
    <row r="41">
      <c r="A41" s="123"/>
      <c r="B41" s="146"/>
      <c r="C41" s="159" t="str">
        <f>'Budget Planner'!C48</f>
        <v>Uber/Lyft/Taxis</v>
      </c>
      <c r="D41" s="30"/>
      <c r="E41" s="183"/>
      <c r="F41" s="183"/>
      <c r="G41" s="161">
        <v>0.0</v>
      </c>
      <c r="H41" s="161">
        <v>0.0</v>
      </c>
      <c r="I41" s="161">
        <v>0.0</v>
      </c>
      <c r="J41" s="161">
        <v>0.0</v>
      </c>
      <c r="K41" s="161">
        <v>0.0</v>
      </c>
      <c r="L41" s="161">
        <v>0.0</v>
      </c>
      <c r="M41" s="161">
        <v>0.0</v>
      </c>
      <c r="N41" s="146"/>
      <c r="O41" s="182"/>
      <c r="P41" s="163"/>
      <c r="Q41" s="164">
        <f t="shared" si="2"/>
        <v>0</v>
      </c>
      <c r="R41" s="163"/>
      <c r="S41" s="60"/>
    </row>
    <row r="42">
      <c r="A42" s="123"/>
      <c r="B42" s="146"/>
      <c r="C42" s="146"/>
      <c r="D42" s="146"/>
      <c r="E42" s="146"/>
      <c r="F42" s="146"/>
      <c r="G42" s="146"/>
      <c r="H42" s="146"/>
      <c r="I42" s="146"/>
      <c r="J42" s="146"/>
      <c r="K42" s="146"/>
      <c r="L42" s="146"/>
      <c r="M42" s="146"/>
      <c r="N42" s="146"/>
      <c r="O42" s="182"/>
      <c r="P42" s="170"/>
      <c r="Q42" s="171"/>
      <c r="R42" s="170"/>
      <c r="S42" s="60"/>
    </row>
    <row r="43">
      <c r="A43" s="123"/>
      <c r="B43" s="146"/>
      <c r="C43" s="173" t="s">
        <v>41</v>
      </c>
      <c r="D43" s="155"/>
      <c r="E43" s="155"/>
      <c r="F43" s="155"/>
      <c r="G43" s="155"/>
      <c r="H43" s="155"/>
      <c r="I43" s="155"/>
      <c r="J43" s="155"/>
      <c r="K43" s="155"/>
      <c r="L43" s="155"/>
      <c r="M43" s="30"/>
      <c r="N43" s="146"/>
      <c r="O43" s="182"/>
      <c r="P43" s="175"/>
      <c r="Q43" s="176">
        <f>sum(Q31:Q41)</f>
        <v>0</v>
      </c>
      <c r="R43" s="177"/>
      <c r="S43" s="60"/>
    </row>
    <row r="44">
      <c r="A44" s="123"/>
      <c r="B44" s="146"/>
      <c r="C44" s="146"/>
      <c r="D44" s="146"/>
      <c r="E44" s="146"/>
      <c r="F44" s="146"/>
      <c r="G44" s="146"/>
      <c r="H44" s="146"/>
      <c r="I44" s="146"/>
      <c r="J44" s="146"/>
      <c r="K44" s="146"/>
      <c r="L44" s="146"/>
      <c r="M44" s="146"/>
      <c r="N44" s="146"/>
      <c r="O44" s="182"/>
      <c r="P44" s="170"/>
      <c r="Q44" s="179"/>
      <c r="R44" s="170"/>
      <c r="S44" s="60"/>
    </row>
    <row r="45">
      <c r="A45" s="60"/>
      <c r="B45" s="115"/>
      <c r="C45" s="115"/>
      <c r="D45" s="115"/>
      <c r="E45" s="115"/>
      <c r="F45" s="115"/>
      <c r="G45" s="115"/>
      <c r="H45" s="115"/>
      <c r="I45" s="115"/>
      <c r="J45" s="115"/>
      <c r="K45" s="115"/>
      <c r="L45" s="115"/>
      <c r="M45" s="115"/>
      <c r="N45" s="115"/>
      <c r="O45" s="115"/>
      <c r="P45" s="115"/>
      <c r="Q45" s="184"/>
      <c r="R45" s="184"/>
      <c r="S45" s="60"/>
    </row>
    <row r="46">
      <c r="A46" s="123"/>
      <c r="B46" s="180"/>
      <c r="C46" s="181"/>
      <c r="D46" s="30"/>
      <c r="E46" s="146"/>
      <c r="F46" s="146"/>
      <c r="G46" s="146"/>
      <c r="H46" s="146"/>
      <c r="I46" s="146"/>
      <c r="J46" s="146"/>
      <c r="K46" s="146"/>
      <c r="L46" s="146"/>
      <c r="M46" s="146"/>
      <c r="N46" s="146"/>
      <c r="O46" s="182"/>
      <c r="P46" s="151"/>
      <c r="Q46" s="152" t="s">
        <v>93</v>
      </c>
      <c r="R46" s="153"/>
      <c r="S46" s="60"/>
    </row>
    <row r="47">
      <c r="A47" s="123"/>
      <c r="B47" s="180"/>
      <c r="C47" s="154" t="str">
        <f>'Budget Planner'!L18</f>
        <v>Living - 20%</v>
      </c>
      <c r="D47" s="155"/>
      <c r="E47" s="155"/>
      <c r="F47" s="30"/>
      <c r="G47" s="156" t="s">
        <v>94</v>
      </c>
      <c r="H47" s="156" t="s">
        <v>95</v>
      </c>
      <c r="I47" s="156" t="s">
        <v>96</v>
      </c>
      <c r="J47" s="156" t="s">
        <v>97</v>
      </c>
      <c r="K47" s="156" t="s">
        <v>98</v>
      </c>
      <c r="L47" s="156" t="s">
        <v>99</v>
      </c>
      <c r="M47" s="156" t="s">
        <v>100</v>
      </c>
      <c r="N47" s="146"/>
      <c r="O47" s="182"/>
      <c r="P47" s="153"/>
      <c r="Q47" s="158"/>
      <c r="R47" s="153"/>
      <c r="S47" s="60"/>
    </row>
    <row r="48">
      <c r="A48" s="123"/>
      <c r="B48" s="180"/>
      <c r="C48" s="159" t="str">
        <f>'Budget Planner'!L19</f>
        <v>Groceries</v>
      </c>
      <c r="D48" s="30"/>
      <c r="E48" s="183"/>
      <c r="F48" s="183"/>
      <c r="G48" s="161">
        <v>0.0</v>
      </c>
      <c r="H48" s="161">
        <v>0.0</v>
      </c>
      <c r="I48" s="161">
        <v>0.0</v>
      </c>
      <c r="J48" s="161">
        <v>0.0</v>
      </c>
      <c r="K48" s="161">
        <v>0.0</v>
      </c>
      <c r="L48" s="161">
        <v>0.0</v>
      </c>
      <c r="M48" s="161">
        <v>0.0</v>
      </c>
      <c r="N48" s="146"/>
      <c r="O48" s="182"/>
      <c r="P48" s="163"/>
      <c r="Q48" s="164">
        <f t="shared" ref="Q48:Q62" si="3">sum(G48:M48)</f>
        <v>0</v>
      </c>
      <c r="R48" s="163"/>
      <c r="S48" s="60"/>
    </row>
    <row r="49">
      <c r="A49" s="123"/>
      <c r="B49" s="180"/>
      <c r="C49" s="159" t="str">
        <f>'Budget Planner'!L20</f>
        <v>Lunch</v>
      </c>
      <c r="D49" s="30"/>
      <c r="E49" s="183"/>
      <c r="F49" s="183"/>
      <c r="G49" s="161">
        <v>0.0</v>
      </c>
      <c r="H49" s="161">
        <v>0.0</v>
      </c>
      <c r="I49" s="161">
        <v>0.0</v>
      </c>
      <c r="J49" s="161">
        <v>0.0</v>
      </c>
      <c r="K49" s="161">
        <v>0.0</v>
      </c>
      <c r="L49" s="161">
        <v>0.0</v>
      </c>
      <c r="M49" s="161">
        <v>0.0</v>
      </c>
      <c r="N49" s="146"/>
      <c r="O49" s="182"/>
      <c r="P49" s="163"/>
      <c r="Q49" s="164">
        <f t="shared" si="3"/>
        <v>0</v>
      </c>
      <c r="R49" s="163"/>
      <c r="S49" s="60"/>
    </row>
    <row r="50">
      <c r="A50" s="123"/>
      <c r="B50" s="180"/>
      <c r="C50" s="159" t="str">
        <f>'Budget Planner'!L21</f>
        <v>Snacks/Breaks</v>
      </c>
      <c r="D50" s="30"/>
      <c r="E50" s="183"/>
      <c r="F50" s="183"/>
      <c r="G50" s="161">
        <v>0.0</v>
      </c>
      <c r="H50" s="161">
        <v>0.0</v>
      </c>
      <c r="I50" s="161">
        <v>0.0</v>
      </c>
      <c r="J50" s="161">
        <v>0.0</v>
      </c>
      <c r="K50" s="161">
        <v>0.0</v>
      </c>
      <c r="L50" s="161">
        <v>0.0</v>
      </c>
      <c r="M50" s="161">
        <v>0.0</v>
      </c>
      <c r="N50" s="146"/>
      <c r="O50" s="182"/>
      <c r="P50" s="163"/>
      <c r="Q50" s="164">
        <f t="shared" si="3"/>
        <v>0</v>
      </c>
      <c r="R50" s="163"/>
      <c r="S50" s="60"/>
    </row>
    <row r="51">
      <c r="A51" s="123"/>
      <c r="B51" s="180"/>
      <c r="C51" s="159" t="str">
        <f>'Budget Planner'!L22</f>
        <v>Take Out</v>
      </c>
      <c r="D51" s="30"/>
      <c r="E51" s="183"/>
      <c r="F51" s="183"/>
      <c r="G51" s="161">
        <v>0.0</v>
      </c>
      <c r="H51" s="161">
        <v>0.0</v>
      </c>
      <c r="I51" s="161">
        <v>0.0</v>
      </c>
      <c r="J51" s="161">
        <v>0.0</v>
      </c>
      <c r="K51" s="161">
        <v>0.0</v>
      </c>
      <c r="L51" s="161">
        <v>0.0</v>
      </c>
      <c r="M51" s="161">
        <v>0.0</v>
      </c>
      <c r="N51" s="146"/>
      <c r="O51" s="182"/>
      <c r="P51" s="163"/>
      <c r="Q51" s="164">
        <f t="shared" si="3"/>
        <v>0</v>
      </c>
      <c r="R51" s="163"/>
      <c r="S51" s="60"/>
    </row>
    <row r="52">
      <c r="A52" s="123"/>
      <c r="B52" s="180"/>
      <c r="C52" s="159" t="str">
        <f>'Budget Planner'!L23</f>
        <v>Pet Food</v>
      </c>
      <c r="D52" s="30"/>
      <c r="E52" s="183"/>
      <c r="F52" s="183"/>
      <c r="G52" s="161">
        <v>0.0</v>
      </c>
      <c r="H52" s="161">
        <v>0.0</v>
      </c>
      <c r="I52" s="161">
        <v>0.0</v>
      </c>
      <c r="J52" s="161">
        <v>0.0</v>
      </c>
      <c r="K52" s="161">
        <v>0.0</v>
      </c>
      <c r="L52" s="161">
        <v>0.0</v>
      </c>
      <c r="M52" s="161">
        <v>0.0</v>
      </c>
      <c r="N52" s="146"/>
      <c r="O52" s="182"/>
      <c r="P52" s="163"/>
      <c r="Q52" s="164">
        <f t="shared" si="3"/>
        <v>0</v>
      </c>
      <c r="R52" s="163"/>
      <c r="S52" s="60"/>
    </row>
    <row r="53">
      <c r="A53" s="123"/>
      <c r="B53" s="180"/>
      <c r="C53" s="159" t="str">
        <f>'Budget Planner'!L24</f>
        <v>Clothing</v>
      </c>
      <c r="D53" s="30"/>
      <c r="E53" s="183"/>
      <c r="F53" s="183"/>
      <c r="G53" s="161">
        <v>0.0</v>
      </c>
      <c r="H53" s="161">
        <v>0.0</v>
      </c>
      <c r="I53" s="161">
        <v>0.0</v>
      </c>
      <c r="J53" s="161">
        <v>0.0</v>
      </c>
      <c r="K53" s="161">
        <v>0.0</v>
      </c>
      <c r="L53" s="161">
        <v>0.0</v>
      </c>
      <c r="M53" s="161">
        <v>0.0</v>
      </c>
      <c r="N53" s="146"/>
      <c r="O53" s="182"/>
      <c r="P53" s="163"/>
      <c r="Q53" s="164">
        <f t="shared" si="3"/>
        <v>0</v>
      </c>
      <c r="R53" s="163"/>
      <c r="S53" s="60"/>
    </row>
    <row r="54">
      <c r="A54" s="123"/>
      <c r="B54" s="180"/>
      <c r="C54" s="159" t="str">
        <f>'Budget Planner'!L25</f>
        <v>Footwear</v>
      </c>
      <c r="D54" s="30"/>
      <c r="E54" s="183"/>
      <c r="F54" s="183"/>
      <c r="G54" s="161">
        <v>0.0</v>
      </c>
      <c r="H54" s="161">
        <v>0.0</v>
      </c>
      <c r="I54" s="161">
        <v>0.0</v>
      </c>
      <c r="J54" s="161">
        <v>0.0</v>
      </c>
      <c r="K54" s="161">
        <v>0.0</v>
      </c>
      <c r="L54" s="161">
        <v>0.0</v>
      </c>
      <c r="M54" s="161">
        <v>0.0</v>
      </c>
      <c r="N54" s="146"/>
      <c r="O54" s="182"/>
      <c r="P54" s="163"/>
      <c r="Q54" s="164">
        <f t="shared" si="3"/>
        <v>0</v>
      </c>
      <c r="R54" s="163"/>
      <c r="S54" s="60"/>
    </row>
    <row r="55">
      <c r="A55" s="123"/>
      <c r="B55" s="146"/>
      <c r="C55" s="159" t="str">
        <f>'Budget Planner'!L26</f>
        <v>Drycleaning</v>
      </c>
      <c r="D55" s="30"/>
      <c r="E55" s="183"/>
      <c r="F55" s="183"/>
      <c r="G55" s="161">
        <v>0.0</v>
      </c>
      <c r="H55" s="161">
        <v>0.0</v>
      </c>
      <c r="I55" s="161">
        <v>0.0</v>
      </c>
      <c r="J55" s="161">
        <v>0.0</v>
      </c>
      <c r="K55" s="161">
        <v>0.0</v>
      </c>
      <c r="L55" s="161">
        <v>0.0</v>
      </c>
      <c r="M55" s="161">
        <v>0.0</v>
      </c>
      <c r="N55" s="146"/>
      <c r="O55" s="182"/>
      <c r="P55" s="163"/>
      <c r="Q55" s="164">
        <f t="shared" si="3"/>
        <v>0</v>
      </c>
      <c r="R55" s="163"/>
      <c r="S55" s="60"/>
    </row>
    <row r="56">
      <c r="A56" s="123"/>
      <c r="B56" s="146"/>
      <c r="C56" s="159" t="str">
        <f>'Budget Planner'!L27</f>
        <v>Laundromat</v>
      </c>
      <c r="D56" s="30"/>
      <c r="E56" s="183"/>
      <c r="F56" s="183"/>
      <c r="G56" s="161">
        <v>0.0</v>
      </c>
      <c r="H56" s="161">
        <v>0.0</v>
      </c>
      <c r="I56" s="161">
        <v>0.0</v>
      </c>
      <c r="J56" s="161">
        <v>0.0</v>
      </c>
      <c r="K56" s="161">
        <v>0.0</v>
      </c>
      <c r="L56" s="161">
        <v>0.0</v>
      </c>
      <c r="M56" s="161">
        <v>0.0</v>
      </c>
      <c r="N56" s="146"/>
      <c r="O56" s="182"/>
      <c r="P56" s="163"/>
      <c r="Q56" s="164">
        <f t="shared" si="3"/>
        <v>0</v>
      </c>
      <c r="R56" s="163"/>
      <c r="S56" s="60"/>
    </row>
    <row r="57">
      <c r="A57" s="123"/>
      <c r="B57" s="146"/>
      <c r="C57" s="159" t="str">
        <f>'Budget Planner'!L28</f>
        <v>Prescriptions</v>
      </c>
      <c r="D57" s="30"/>
      <c r="E57" s="183"/>
      <c r="F57" s="183"/>
      <c r="G57" s="161">
        <v>0.0</v>
      </c>
      <c r="H57" s="161">
        <v>0.0</v>
      </c>
      <c r="I57" s="161">
        <v>0.0</v>
      </c>
      <c r="J57" s="161">
        <v>0.0</v>
      </c>
      <c r="K57" s="161">
        <v>0.0</v>
      </c>
      <c r="L57" s="161">
        <v>0.0</v>
      </c>
      <c r="M57" s="161">
        <v>0.0</v>
      </c>
      <c r="N57" s="146"/>
      <c r="O57" s="182"/>
      <c r="P57" s="163"/>
      <c r="Q57" s="164">
        <f t="shared" si="3"/>
        <v>0</v>
      </c>
      <c r="R57" s="163"/>
      <c r="S57" s="60"/>
    </row>
    <row r="58">
      <c r="A58" s="123"/>
      <c r="B58" s="146"/>
      <c r="C58" s="159" t="str">
        <f>'Budget Planner'!L29</f>
        <v>Over-the-counter Meds</v>
      </c>
      <c r="D58" s="30"/>
      <c r="E58" s="183"/>
      <c r="F58" s="183"/>
      <c r="G58" s="161">
        <v>0.0</v>
      </c>
      <c r="H58" s="161">
        <v>0.0</v>
      </c>
      <c r="I58" s="161">
        <v>0.0</v>
      </c>
      <c r="J58" s="161">
        <v>0.0</v>
      </c>
      <c r="K58" s="161">
        <v>0.0</v>
      </c>
      <c r="L58" s="161">
        <v>0.0</v>
      </c>
      <c r="M58" s="161">
        <v>0.0</v>
      </c>
      <c r="N58" s="146"/>
      <c r="O58" s="182"/>
      <c r="P58" s="163"/>
      <c r="Q58" s="164">
        <f t="shared" si="3"/>
        <v>0</v>
      </c>
      <c r="R58" s="163"/>
      <c r="S58" s="60"/>
    </row>
    <row r="59">
      <c r="A59" s="123"/>
      <c r="B59" s="146"/>
      <c r="C59" s="159" t="str">
        <f>'Budget Planner'!L30</f>
        <v>Dental Work</v>
      </c>
      <c r="D59" s="30"/>
      <c r="E59" s="183"/>
      <c r="F59" s="183"/>
      <c r="G59" s="161">
        <v>0.0</v>
      </c>
      <c r="H59" s="161">
        <v>0.0</v>
      </c>
      <c r="I59" s="161">
        <v>0.0</v>
      </c>
      <c r="J59" s="161">
        <v>0.0</v>
      </c>
      <c r="K59" s="161">
        <v>0.0</v>
      </c>
      <c r="L59" s="161">
        <v>0.0</v>
      </c>
      <c r="M59" s="161">
        <v>0.0</v>
      </c>
      <c r="N59" s="146"/>
      <c r="O59" s="182"/>
      <c r="P59" s="163"/>
      <c r="Q59" s="164">
        <f t="shared" si="3"/>
        <v>0</v>
      </c>
      <c r="R59" s="163"/>
      <c r="S59" s="60"/>
    </row>
    <row r="60">
      <c r="A60" s="123"/>
      <c r="B60" s="146"/>
      <c r="C60" s="159" t="str">
        <f>'Budget Planner'!L31</f>
        <v>Specialists</v>
      </c>
      <c r="D60" s="30"/>
      <c r="E60" s="183"/>
      <c r="F60" s="183"/>
      <c r="G60" s="161">
        <v>0.0</v>
      </c>
      <c r="H60" s="161">
        <v>0.0</v>
      </c>
      <c r="I60" s="161">
        <v>0.0</v>
      </c>
      <c r="J60" s="161">
        <v>0.0</v>
      </c>
      <c r="K60" s="161">
        <v>0.0</v>
      </c>
      <c r="L60" s="161">
        <v>0.0</v>
      </c>
      <c r="M60" s="161">
        <v>0.0</v>
      </c>
      <c r="N60" s="146"/>
      <c r="O60" s="182"/>
      <c r="P60" s="163"/>
      <c r="Q60" s="164">
        <f t="shared" si="3"/>
        <v>0</v>
      </c>
      <c r="R60" s="163"/>
      <c r="S60" s="60"/>
    </row>
    <row r="61">
      <c r="A61" s="123"/>
      <c r="B61" s="146"/>
      <c r="C61" s="159" t="str">
        <f>'Budget Planner'!L32</f>
        <v>Eyecare </v>
      </c>
      <c r="D61" s="30"/>
      <c r="E61" s="183"/>
      <c r="F61" s="183"/>
      <c r="G61" s="161">
        <v>0.0</v>
      </c>
      <c r="H61" s="161">
        <v>0.0</v>
      </c>
      <c r="I61" s="161">
        <v>0.0</v>
      </c>
      <c r="J61" s="161">
        <v>0.0</v>
      </c>
      <c r="K61" s="161">
        <v>0.0</v>
      </c>
      <c r="L61" s="161">
        <v>0.0</v>
      </c>
      <c r="M61" s="161">
        <v>0.0</v>
      </c>
      <c r="N61" s="146"/>
      <c r="O61" s="182"/>
      <c r="P61" s="163"/>
      <c r="Q61" s="164">
        <f t="shared" si="3"/>
        <v>0</v>
      </c>
      <c r="R61" s="163"/>
      <c r="S61" s="60"/>
    </row>
    <row r="62">
      <c r="A62" s="123"/>
      <c r="B62" s="146"/>
      <c r="C62" s="159" t="str">
        <f>'Budget Planner'!L33</f>
        <v>Vet Bills</v>
      </c>
      <c r="D62" s="30"/>
      <c r="E62" s="183"/>
      <c r="F62" s="183"/>
      <c r="G62" s="161">
        <v>0.0</v>
      </c>
      <c r="H62" s="161">
        <v>0.0</v>
      </c>
      <c r="I62" s="161">
        <v>0.0</v>
      </c>
      <c r="J62" s="161">
        <v>0.0</v>
      </c>
      <c r="K62" s="161">
        <v>0.0</v>
      </c>
      <c r="L62" s="161">
        <v>0.0</v>
      </c>
      <c r="M62" s="161">
        <v>0.0</v>
      </c>
      <c r="N62" s="146"/>
      <c r="O62" s="182"/>
      <c r="P62" s="163"/>
      <c r="Q62" s="164">
        <f t="shared" si="3"/>
        <v>0</v>
      </c>
      <c r="R62" s="163"/>
      <c r="S62" s="60"/>
    </row>
    <row r="63">
      <c r="A63" s="165"/>
      <c r="B63" s="166"/>
      <c r="C63" s="166"/>
      <c r="D63" s="166"/>
      <c r="E63" s="39"/>
      <c r="F63" s="39"/>
      <c r="G63" s="166"/>
      <c r="H63" s="166"/>
      <c r="I63" s="39"/>
      <c r="J63" s="166"/>
      <c r="K63" s="166"/>
      <c r="L63" s="39"/>
      <c r="M63" s="39"/>
      <c r="N63" s="39"/>
      <c r="O63" s="185"/>
      <c r="P63" s="170"/>
      <c r="Q63" s="171"/>
      <c r="R63" s="170"/>
      <c r="S63" s="42"/>
    </row>
    <row r="64">
      <c r="A64" s="172"/>
      <c r="B64" s="39"/>
      <c r="C64" s="173" t="s">
        <v>41</v>
      </c>
      <c r="D64" s="155"/>
      <c r="E64" s="155"/>
      <c r="F64" s="155"/>
      <c r="G64" s="155"/>
      <c r="H64" s="155"/>
      <c r="I64" s="155"/>
      <c r="J64" s="155"/>
      <c r="K64" s="155"/>
      <c r="L64" s="155"/>
      <c r="M64" s="30"/>
      <c r="N64" s="39"/>
      <c r="O64" s="186"/>
      <c r="P64" s="175"/>
      <c r="Q64" s="176">
        <f>sum(Q52:Q62)</f>
        <v>0</v>
      </c>
      <c r="R64" s="177"/>
      <c r="S64" s="178"/>
    </row>
    <row r="65">
      <c r="A65" s="172"/>
      <c r="B65" s="39"/>
      <c r="C65" s="39"/>
      <c r="D65" s="39"/>
      <c r="E65" s="39"/>
      <c r="F65" s="39"/>
      <c r="G65" s="39"/>
      <c r="H65" s="39"/>
      <c r="I65" s="39"/>
      <c r="J65" s="39"/>
      <c r="K65" s="39"/>
      <c r="L65" s="39"/>
      <c r="M65" s="39"/>
      <c r="N65" s="39"/>
      <c r="O65" s="186"/>
      <c r="P65" s="170"/>
      <c r="Q65" s="179"/>
      <c r="R65" s="170"/>
      <c r="S65" s="178"/>
    </row>
    <row r="66">
      <c r="A66" s="60"/>
      <c r="B66" s="115"/>
      <c r="C66" s="115"/>
      <c r="D66" s="115"/>
      <c r="E66" s="115"/>
      <c r="F66" s="115"/>
      <c r="G66" s="115"/>
      <c r="H66" s="115"/>
      <c r="I66" s="115"/>
      <c r="J66" s="115"/>
      <c r="K66" s="115"/>
      <c r="L66" s="115"/>
      <c r="M66" s="115"/>
      <c r="N66" s="115"/>
      <c r="O66" s="53"/>
      <c r="P66" s="53"/>
      <c r="Q66" s="184"/>
      <c r="R66" s="53"/>
      <c r="S66" s="60"/>
    </row>
    <row r="67">
      <c r="A67" s="123"/>
      <c r="B67" s="180"/>
      <c r="C67" s="181"/>
      <c r="D67" s="30"/>
      <c r="E67" s="146"/>
      <c r="F67" s="146"/>
      <c r="G67" s="146"/>
      <c r="H67" s="146"/>
      <c r="I67" s="146"/>
      <c r="J67" s="146"/>
      <c r="K67" s="146"/>
      <c r="L67" s="146"/>
      <c r="M67" s="146"/>
      <c r="N67" s="146"/>
      <c r="O67" s="182"/>
      <c r="P67" s="151"/>
      <c r="Q67" s="152" t="s">
        <v>93</v>
      </c>
      <c r="R67" s="153"/>
      <c r="S67" s="60"/>
    </row>
    <row r="68">
      <c r="A68" s="123"/>
      <c r="B68" s="180"/>
      <c r="C68" s="154" t="str">
        <f>'Budget Planner'!L40</f>
        <v>Personal / Debts / Savings - 20%</v>
      </c>
      <c r="D68" s="155"/>
      <c r="E68" s="155"/>
      <c r="F68" s="30"/>
      <c r="G68" s="156" t="s">
        <v>94</v>
      </c>
      <c r="H68" s="156" t="s">
        <v>95</v>
      </c>
      <c r="I68" s="156" t="s">
        <v>96</v>
      </c>
      <c r="J68" s="156" t="s">
        <v>97</v>
      </c>
      <c r="K68" s="156" t="s">
        <v>98</v>
      </c>
      <c r="L68" s="156" t="s">
        <v>99</v>
      </c>
      <c r="M68" s="156" t="s">
        <v>100</v>
      </c>
      <c r="N68" s="146"/>
      <c r="O68" s="182"/>
      <c r="P68" s="153"/>
      <c r="Q68" s="158"/>
      <c r="R68" s="153"/>
      <c r="S68" s="60"/>
    </row>
    <row r="69">
      <c r="A69" s="123"/>
      <c r="B69" s="180"/>
      <c r="C69" s="159" t="str">
        <f>'Budget Planner'!L41</f>
        <v>Child Support</v>
      </c>
      <c r="D69" s="30"/>
      <c r="E69" s="183"/>
      <c r="F69" s="183"/>
      <c r="G69" s="161">
        <v>0.0</v>
      </c>
      <c r="H69" s="161">
        <v>0.0</v>
      </c>
      <c r="I69" s="161">
        <v>0.0</v>
      </c>
      <c r="J69" s="161">
        <v>0.0</v>
      </c>
      <c r="K69" s="161">
        <v>0.0</v>
      </c>
      <c r="L69" s="161">
        <v>0.0</v>
      </c>
      <c r="M69" s="161">
        <v>0.0</v>
      </c>
      <c r="N69" s="146"/>
      <c r="O69" s="182"/>
      <c r="P69" s="163"/>
      <c r="Q69" s="164">
        <f t="shared" ref="Q69:Q89" si="4">sum(G69:M69)</f>
        <v>0</v>
      </c>
      <c r="R69" s="163"/>
      <c r="S69" s="60"/>
    </row>
    <row r="70">
      <c r="A70" s="123"/>
      <c r="B70" s="180"/>
      <c r="C70" s="159" t="str">
        <f>'Budget Planner'!L42</f>
        <v>Allowances</v>
      </c>
      <c r="D70" s="30"/>
      <c r="E70" s="183"/>
      <c r="F70" s="183"/>
      <c r="G70" s="161">
        <v>0.0</v>
      </c>
      <c r="H70" s="161">
        <v>0.0</v>
      </c>
      <c r="I70" s="161">
        <v>0.0</v>
      </c>
      <c r="J70" s="161">
        <v>0.0</v>
      </c>
      <c r="K70" s="161">
        <v>0.0</v>
      </c>
      <c r="L70" s="161">
        <v>0.0</v>
      </c>
      <c r="M70" s="161">
        <v>0.0</v>
      </c>
      <c r="N70" s="146"/>
      <c r="O70" s="182"/>
      <c r="P70" s="163"/>
      <c r="Q70" s="164">
        <f t="shared" si="4"/>
        <v>0</v>
      </c>
      <c r="R70" s="163"/>
      <c r="S70" s="60"/>
    </row>
    <row r="71">
      <c r="A71" s="123"/>
      <c r="B71" s="180"/>
      <c r="C71" s="159" t="str">
        <f>'Budget Planner'!L43</f>
        <v>Daycare/Babysitters</v>
      </c>
      <c r="D71" s="30"/>
      <c r="E71" s="183"/>
      <c r="F71" s="183"/>
      <c r="G71" s="161">
        <v>0.0</v>
      </c>
      <c r="H71" s="161">
        <v>0.0</v>
      </c>
      <c r="I71" s="161">
        <v>0.0</v>
      </c>
      <c r="J71" s="161">
        <v>0.0</v>
      </c>
      <c r="K71" s="161">
        <v>0.0</v>
      </c>
      <c r="L71" s="161">
        <v>0.0</v>
      </c>
      <c r="M71" s="161">
        <v>0.0</v>
      </c>
      <c r="N71" s="146"/>
      <c r="O71" s="182"/>
      <c r="P71" s="163"/>
      <c r="Q71" s="164">
        <f t="shared" si="4"/>
        <v>0</v>
      </c>
      <c r="R71" s="163"/>
      <c r="S71" s="60"/>
    </row>
    <row r="72">
      <c r="A72" s="123"/>
      <c r="B72" s="180"/>
      <c r="C72" s="159" t="str">
        <f>'Budget Planner'!L44</f>
        <v>Bank fees</v>
      </c>
      <c r="D72" s="30"/>
      <c r="E72" s="183"/>
      <c r="F72" s="183"/>
      <c r="G72" s="161">
        <v>0.0</v>
      </c>
      <c r="H72" s="161">
        <v>0.0</v>
      </c>
      <c r="I72" s="161">
        <v>0.0</v>
      </c>
      <c r="J72" s="161">
        <v>0.0</v>
      </c>
      <c r="K72" s="161">
        <v>0.0</v>
      </c>
      <c r="L72" s="161">
        <v>0.0</v>
      </c>
      <c r="M72" s="161">
        <v>0.0</v>
      </c>
      <c r="N72" s="146"/>
      <c r="O72" s="182"/>
      <c r="P72" s="163"/>
      <c r="Q72" s="164">
        <f t="shared" si="4"/>
        <v>0</v>
      </c>
      <c r="R72" s="163"/>
      <c r="S72" s="60"/>
    </row>
    <row r="73">
      <c r="A73" s="123"/>
      <c r="B73" s="180"/>
      <c r="C73" s="159" t="str">
        <f>'Budget Planner'!L45</f>
        <v>School Expenses</v>
      </c>
      <c r="D73" s="30"/>
      <c r="E73" s="183"/>
      <c r="F73" s="183"/>
      <c r="G73" s="161">
        <v>0.0</v>
      </c>
      <c r="H73" s="161">
        <v>0.0</v>
      </c>
      <c r="I73" s="161">
        <v>0.0</v>
      </c>
      <c r="J73" s="161">
        <v>0.0</v>
      </c>
      <c r="K73" s="161">
        <v>0.0</v>
      </c>
      <c r="L73" s="161">
        <v>0.0</v>
      </c>
      <c r="M73" s="161">
        <v>0.0</v>
      </c>
      <c r="N73" s="146"/>
      <c r="O73" s="182"/>
      <c r="P73" s="163"/>
      <c r="Q73" s="164">
        <f t="shared" si="4"/>
        <v>0</v>
      </c>
      <c r="R73" s="163"/>
      <c r="S73" s="60"/>
    </row>
    <row r="74">
      <c r="A74" s="123"/>
      <c r="B74" s="180"/>
      <c r="C74" s="159" t="str">
        <f>'Budget Planner'!L46</f>
        <v>Tobacco</v>
      </c>
      <c r="D74" s="30"/>
      <c r="E74" s="183"/>
      <c r="F74" s="183"/>
      <c r="G74" s="161">
        <v>0.0</v>
      </c>
      <c r="H74" s="161">
        <v>0.0</v>
      </c>
      <c r="I74" s="161">
        <v>0.0</v>
      </c>
      <c r="J74" s="161">
        <v>0.0</v>
      </c>
      <c r="K74" s="161">
        <v>0.0</v>
      </c>
      <c r="L74" s="161">
        <v>0.0</v>
      </c>
      <c r="M74" s="161">
        <v>0.0</v>
      </c>
      <c r="N74" s="146"/>
      <c r="O74" s="182"/>
      <c r="P74" s="163"/>
      <c r="Q74" s="164">
        <f t="shared" si="4"/>
        <v>0</v>
      </c>
      <c r="R74" s="163"/>
      <c r="S74" s="60"/>
    </row>
    <row r="75">
      <c r="A75" s="123"/>
      <c r="B75" s="180"/>
      <c r="C75" s="159" t="str">
        <f>'Budget Planner'!L47</f>
        <v>Alcohol</v>
      </c>
      <c r="D75" s="30"/>
      <c r="E75" s="183"/>
      <c r="F75" s="183"/>
      <c r="G75" s="161">
        <v>0.0</v>
      </c>
      <c r="H75" s="161">
        <v>0.0</v>
      </c>
      <c r="I75" s="161">
        <v>0.0</v>
      </c>
      <c r="J75" s="161">
        <v>0.0</v>
      </c>
      <c r="K75" s="161">
        <v>0.0</v>
      </c>
      <c r="L75" s="161">
        <v>0.0</v>
      </c>
      <c r="M75" s="161">
        <v>0.0</v>
      </c>
      <c r="N75" s="146"/>
      <c r="O75" s="182"/>
      <c r="P75" s="163"/>
      <c r="Q75" s="164">
        <f t="shared" si="4"/>
        <v>0</v>
      </c>
      <c r="R75" s="163"/>
      <c r="S75" s="60"/>
    </row>
    <row r="76">
      <c r="A76" s="123"/>
      <c r="B76" s="146"/>
      <c r="C76" s="159" t="str">
        <f>'Budget Planner'!L48</f>
        <v>Memberships</v>
      </c>
      <c r="D76" s="30"/>
      <c r="E76" s="183"/>
      <c r="F76" s="183"/>
      <c r="G76" s="161">
        <v>0.0</v>
      </c>
      <c r="H76" s="161">
        <v>0.0</v>
      </c>
      <c r="I76" s="161">
        <v>0.0</v>
      </c>
      <c r="J76" s="161">
        <v>0.0</v>
      </c>
      <c r="K76" s="161">
        <v>0.0</v>
      </c>
      <c r="L76" s="161">
        <v>0.0</v>
      </c>
      <c r="M76" s="161">
        <v>0.0</v>
      </c>
      <c r="N76" s="146"/>
      <c r="O76" s="182"/>
      <c r="P76" s="163"/>
      <c r="Q76" s="164">
        <f t="shared" si="4"/>
        <v>0</v>
      </c>
      <c r="R76" s="163"/>
      <c r="S76" s="60"/>
    </row>
    <row r="77">
      <c r="A77" s="123"/>
      <c r="B77" s="146"/>
      <c r="C77" s="159" t="str">
        <f>'Budget Planner'!L49</f>
        <v>Subscriptions</v>
      </c>
      <c r="D77" s="30"/>
      <c r="E77" s="183"/>
      <c r="F77" s="183"/>
      <c r="G77" s="161">
        <v>0.0</v>
      </c>
      <c r="H77" s="161">
        <v>0.0</v>
      </c>
      <c r="I77" s="161">
        <v>0.0</v>
      </c>
      <c r="J77" s="161">
        <v>0.0</v>
      </c>
      <c r="K77" s="161">
        <v>0.0</v>
      </c>
      <c r="L77" s="161">
        <v>0.0</v>
      </c>
      <c r="M77" s="161">
        <v>0.0</v>
      </c>
      <c r="N77" s="146"/>
      <c r="O77" s="182"/>
      <c r="P77" s="163"/>
      <c r="Q77" s="164">
        <f t="shared" si="4"/>
        <v>0</v>
      </c>
      <c r="R77" s="163"/>
      <c r="S77" s="60"/>
    </row>
    <row r="78">
      <c r="A78" s="123"/>
      <c r="B78" s="180"/>
      <c r="C78" s="159" t="str">
        <f>'Budget Planner'!L50</f>
        <v>Personal Grooming</v>
      </c>
      <c r="D78" s="30"/>
      <c r="E78" s="183"/>
      <c r="F78" s="183"/>
      <c r="G78" s="161">
        <v>0.0</v>
      </c>
      <c r="H78" s="161">
        <v>0.0</v>
      </c>
      <c r="I78" s="161">
        <v>0.0</v>
      </c>
      <c r="J78" s="161">
        <v>0.0</v>
      </c>
      <c r="K78" s="161">
        <v>0.0</v>
      </c>
      <c r="L78" s="161">
        <v>0.0</v>
      </c>
      <c r="M78" s="161">
        <v>0.0</v>
      </c>
      <c r="N78" s="146"/>
      <c r="O78" s="182"/>
      <c r="P78" s="163"/>
      <c r="Q78" s="164">
        <f t="shared" si="4"/>
        <v>0</v>
      </c>
      <c r="R78" s="163"/>
      <c r="S78" s="60"/>
    </row>
    <row r="79">
      <c r="A79" s="123"/>
      <c r="B79" s="180"/>
      <c r="C79" s="159" t="str">
        <f>'Budget Planner'!L51</f>
        <v>Entertainment</v>
      </c>
      <c r="D79" s="30"/>
      <c r="E79" s="183"/>
      <c r="F79" s="183"/>
      <c r="G79" s="161">
        <v>0.0</v>
      </c>
      <c r="H79" s="161">
        <v>0.0</v>
      </c>
      <c r="I79" s="161">
        <v>0.0</v>
      </c>
      <c r="J79" s="161">
        <v>0.0</v>
      </c>
      <c r="K79" s="161">
        <v>0.0</v>
      </c>
      <c r="L79" s="161">
        <v>0.0</v>
      </c>
      <c r="M79" s="161">
        <v>0.0</v>
      </c>
      <c r="N79" s="146"/>
      <c r="O79" s="182"/>
      <c r="P79" s="163"/>
      <c r="Q79" s="164">
        <f t="shared" si="4"/>
        <v>0</v>
      </c>
      <c r="R79" s="163"/>
      <c r="S79" s="60"/>
    </row>
    <row r="80">
      <c r="A80" s="123"/>
      <c r="B80" s="180"/>
      <c r="C80" s="159" t="str">
        <f>'Budget Planner'!L52</f>
        <v>Vacations</v>
      </c>
      <c r="D80" s="30"/>
      <c r="E80" s="183"/>
      <c r="F80" s="183"/>
      <c r="G80" s="161">
        <v>0.0</v>
      </c>
      <c r="H80" s="161">
        <v>0.0</v>
      </c>
      <c r="I80" s="161">
        <v>0.0</v>
      </c>
      <c r="J80" s="161">
        <v>0.0</v>
      </c>
      <c r="K80" s="161">
        <v>0.0</v>
      </c>
      <c r="L80" s="161">
        <v>0.0</v>
      </c>
      <c r="M80" s="161">
        <v>0.0</v>
      </c>
      <c r="N80" s="146"/>
      <c r="O80" s="182"/>
      <c r="P80" s="163"/>
      <c r="Q80" s="164">
        <f t="shared" si="4"/>
        <v>0</v>
      </c>
      <c r="R80" s="163"/>
      <c r="S80" s="60"/>
    </row>
    <row r="81">
      <c r="A81" s="123"/>
      <c r="B81" s="180"/>
      <c r="C81" s="159" t="str">
        <f>'Budget Planner'!L53</f>
        <v>Gifts/Donations</v>
      </c>
      <c r="D81" s="30"/>
      <c r="E81" s="183"/>
      <c r="F81" s="183"/>
      <c r="G81" s="161">
        <v>0.0</v>
      </c>
      <c r="H81" s="161">
        <v>0.0</v>
      </c>
      <c r="I81" s="161">
        <v>0.0</v>
      </c>
      <c r="J81" s="161">
        <v>0.0</v>
      </c>
      <c r="K81" s="161">
        <v>0.0</v>
      </c>
      <c r="L81" s="161">
        <v>0.0</v>
      </c>
      <c r="M81" s="161">
        <v>0.0</v>
      </c>
      <c r="N81" s="146"/>
      <c r="O81" s="182"/>
      <c r="P81" s="163"/>
      <c r="Q81" s="164">
        <f t="shared" si="4"/>
        <v>0</v>
      </c>
      <c r="R81" s="163"/>
      <c r="S81" s="60"/>
    </row>
    <row r="82">
      <c r="A82" s="123"/>
      <c r="B82" s="180"/>
      <c r="C82" s="159" t="str">
        <f>'Budget Planner'!L54</f>
        <v>RRSP</v>
      </c>
      <c r="D82" s="30"/>
      <c r="E82" s="183"/>
      <c r="F82" s="183"/>
      <c r="G82" s="161">
        <v>0.0</v>
      </c>
      <c r="H82" s="161">
        <v>0.0</v>
      </c>
      <c r="I82" s="161">
        <v>0.0</v>
      </c>
      <c r="J82" s="161">
        <v>0.0</v>
      </c>
      <c r="K82" s="161">
        <v>0.0</v>
      </c>
      <c r="L82" s="161">
        <v>0.0</v>
      </c>
      <c r="M82" s="161">
        <v>0.0</v>
      </c>
      <c r="N82" s="146"/>
      <c r="O82" s="182"/>
      <c r="P82" s="163"/>
      <c r="Q82" s="164">
        <f t="shared" si="4"/>
        <v>0</v>
      </c>
      <c r="R82" s="163"/>
      <c r="S82" s="60"/>
    </row>
    <row r="83">
      <c r="A83" s="123"/>
      <c r="B83" s="180"/>
      <c r="C83" s="159" t="str">
        <f>'Budget Planner'!L55</f>
        <v>RESP</v>
      </c>
      <c r="D83" s="30"/>
      <c r="E83" s="183"/>
      <c r="F83" s="183"/>
      <c r="G83" s="161">
        <v>0.0</v>
      </c>
      <c r="H83" s="161">
        <v>0.0</v>
      </c>
      <c r="I83" s="161">
        <v>0.0</v>
      </c>
      <c r="J83" s="161">
        <v>0.0</v>
      </c>
      <c r="K83" s="161">
        <v>0.0</v>
      </c>
      <c r="L83" s="161">
        <v>0.0</v>
      </c>
      <c r="M83" s="161">
        <v>0.0</v>
      </c>
      <c r="N83" s="146"/>
      <c r="O83" s="182"/>
      <c r="P83" s="163"/>
      <c r="Q83" s="164">
        <f t="shared" si="4"/>
        <v>0</v>
      </c>
      <c r="R83" s="163"/>
      <c r="S83" s="60"/>
    </row>
    <row r="84">
      <c r="A84" s="123"/>
      <c r="B84" s="146"/>
      <c r="C84" s="159" t="str">
        <f>'Budget Planner'!L56</f>
        <v>Life Insurance</v>
      </c>
      <c r="D84" s="30"/>
      <c r="E84" s="183"/>
      <c r="F84" s="183"/>
      <c r="G84" s="161">
        <v>0.0</v>
      </c>
      <c r="H84" s="161">
        <v>0.0</v>
      </c>
      <c r="I84" s="161">
        <v>0.0</v>
      </c>
      <c r="J84" s="161">
        <v>0.0</v>
      </c>
      <c r="K84" s="161">
        <v>0.0</v>
      </c>
      <c r="L84" s="161">
        <v>0.0</v>
      </c>
      <c r="M84" s="161">
        <v>0.0</v>
      </c>
      <c r="N84" s="146"/>
      <c r="O84" s="182"/>
      <c r="P84" s="163"/>
      <c r="Q84" s="164">
        <f t="shared" si="4"/>
        <v>0</v>
      </c>
      <c r="R84" s="163"/>
      <c r="S84" s="60"/>
    </row>
    <row r="85">
      <c r="A85" s="123"/>
      <c r="B85" s="146"/>
      <c r="C85" s="159" t="str">
        <f>'Budget Planner'!L57</f>
        <v>Other</v>
      </c>
      <c r="D85" s="30"/>
      <c r="E85" s="183"/>
      <c r="F85" s="183"/>
      <c r="G85" s="161">
        <v>0.0</v>
      </c>
      <c r="H85" s="161">
        <v>0.0</v>
      </c>
      <c r="I85" s="161">
        <v>0.0</v>
      </c>
      <c r="J85" s="161">
        <v>0.0</v>
      </c>
      <c r="K85" s="161">
        <v>0.0</v>
      </c>
      <c r="L85" s="161">
        <v>0.0</v>
      </c>
      <c r="M85" s="161">
        <v>0.0</v>
      </c>
      <c r="N85" s="146"/>
      <c r="O85" s="182"/>
      <c r="P85" s="163"/>
      <c r="Q85" s="164">
        <f t="shared" si="4"/>
        <v>0</v>
      </c>
      <c r="R85" s="163"/>
      <c r="S85" s="60"/>
    </row>
    <row r="86">
      <c r="A86" s="123"/>
      <c r="B86" s="180"/>
      <c r="C86" s="159" t="str">
        <f>'Budget Planner'!L58</f>
        <v>Student Loans</v>
      </c>
      <c r="D86" s="30"/>
      <c r="E86" s="183"/>
      <c r="F86" s="183"/>
      <c r="G86" s="161">
        <v>0.0</v>
      </c>
      <c r="H86" s="161">
        <v>0.0</v>
      </c>
      <c r="I86" s="161">
        <v>0.0</v>
      </c>
      <c r="J86" s="161">
        <v>0.0</v>
      </c>
      <c r="K86" s="161">
        <v>0.0</v>
      </c>
      <c r="L86" s="161">
        <v>0.0</v>
      </c>
      <c r="M86" s="161">
        <v>0.0</v>
      </c>
      <c r="N86" s="146"/>
      <c r="O86" s="182"/>
      <c r="P86" s="163"/>
      <c r="Q86" s="164">
        <f t="shared" si="4"/>
        <v>0</v>
      </c>
      <c r="R86" s="163"/>
      <c r="S86" s="60"/>
    </row>
    <row r="87">
      <c r="A87" s="123"/>
      <c r="B87" s="180"/>
      <c r="C87" s="159" t="str">
        <f>'Budget Planner'!L59</f>
        <v>Payday Loans</v>
      </c>
      <c r="D87" s="30"/>
      <c r="E87" s="183"/>
      <c r="F87" s="183"/>
      <c r="G87" s="161">
        <v>0.0</v>
      </c>
      <c r="H87" s="161">
        <v>0.0</v>
      </c>
      <c r="I87" s="161">
        <v>0.0</v>
      </c>
      <c r="J87" s="161">
        <v>0.0</v>
      </c>
      <c r="K87" s="161">
        <v>0.0</v>
      </c>
      <c r="L87" s="161">
        <v>0.0</v>
      </c>
      <c r="M87" s="161">
        <v>0.0</v>
      </c>
      <c r="N87" s="146"/>
      <c r="O87" s="182"/>
      <c r="P87" s="163"/>
      <c r="Q87" s="164">
        <f t="shared" si="4"/>
        <v>0</v>
      </c>
      <c r="R87" s="163"/>
      <c r="S87" s="60"/>
    </row>
    <row r="88">
      <c r="A88" s="123"/>
      <c r="B88" s="180"/>
      <c r="C88" s="159" t="str">
        <f>'Budget Planner'!L60</f>
        <v>Lines of Credit</v>
      </c>
      <c r="D88" s="30"/>
      <c r="E88" s="183"/>
      <c r="F88" s="183"/>
      <c r="G88" s="161">
        <v>0.0</v>
      </c>
      <c r="H88" s="161">
        <v>0.0</v>
      </c>
      <c r="I88" s="161">
        <v>0.0</v>
      </c>
      <c r="J88" s="161">
        <v>0.0</v>
      </c>
      <c r="K88" s="161">
        <v>0.0</v>
      </c>
      <c r="L88" s="161">
        <v>0.0</v>
      </c>
      <c r="M88" s="161">
        <v>0.0</v>
      </c>
      <c r="N88" s="146"/>
      <c r="O88" s="182"/>
      <c r="P88" s="163"/>
      <c r="Q88" s="164">
        <f t="shared" si="4"/>
        <v>0</v>
      </c>
      <c r="R88" s="163"/>
      <c r="S88" s="60"/>
    </row>
    <row r="89">
      <c r="A89" s="123"/>
      <c r="B89" s="180"/>
      <c r="C89" s="159" t="str">
        <f>'Budget Planner'!L61</f>
        <v>Credit Cards</v>
      </c>
      <c r="D89" s="30"/>
      <c r="E89" s="183"/>
      <c r="F89" s="183"/>
      <c r="G89" s="161">
        <v>0.0</v>
      </c>
      <c r="H89" s="161">
        <v>0.0</v>
      </c>
      <c r="I89" s="161">
        <v>0.0</v>
      </c>
      <c r="J89" s="161">
        <v>0.0</v>
      </c>
      <c r="K89" s="161">
        <v>0.0</v>
      </c>
      <c r="L89" s="161">
        <v>0.0</v>
      </c>
      <c r="M89" s="161">
        <v>0.0</v>
      </c>
      <c r="N89" s="146"/>
      <c r="O89" s="182"/>
      <c r="P89" s="163"/>
      <c r="Q89" s="164">
        <f t="shared" si="4"/>
        <v>0</v>
      </c>
      <c r="R89" s="163"/>
      <c r="S89" s="60"/>
    </row>
    <row r="90">
      <c r="A90" s="165"/>
      <c r="B90" s="39"/>
      <c r="C90" s="39"/>
      <c r="D90" s="39"/>
      <c r="E90" s="39"/>
      <c r="F90" s="39"/>
      <c r="G90" s="39"/>
      <c r="H90" s="39"/>
      <c r="I90" s="39"/>
      <c r="J90" s="39"/>
      <c r="K90" s="39"/>
      <c r="L90" s="39"/>
      <c r="M90" s="39"/>
      <c r="N90" s="39"/>
      <c r="O90" s="185"/>
      <c r="P90" s="170"/>
      <c r="Q90" s="171"/>
      <c r="R90" s="170"/>
      <c r="S90" s="42"/>
    </row>
    <row r="91">
      <c r="A91" s="172"/>
      <c r="B91" s="39"/>
      <c r="C91" s="173" t="s">
        <v>41</v>
      </c>
      <c r="D91" s="155"/>
      <c r="E91" s="155"/>
      <c r="F91" s="155"/>
      <c r="G91" s="155"/>
      <c r="H91" s="155"/>
      <c r="I91" s="155"/>
      <c r="J91" s="155"/>
      <c r="K91" s="155"/>
      <c r="L91" s="155"/>
      <c r="M91" s="30"/>
      <c r="N91" s="39"/>
      <c r="O91" s="186"/>
      <c r="P91" s="175"/>
      <c r="Q91" s="176">
        <f>sum(Q79:Q89)</f>
        <v>0</v>
      </c>
      <c r="R91" s="177"/>
      <c r="S91" s="178"/>
    </row>
    <row r="92">
      <c r="A92" s="172"/>
      <c r="B92" s="39"/>
      <c r="C92" s="39"/>
      <c r="D92" s="39"/>
      <c r="E92" s="39"/>
      <c r="F92" s="39"/>
      <c r="G92" s="39"/>
      <c r="H92" s="39"/>
      <c r="I92" s="39"/>
      <c r="J92" s="39"/>
      <c r="K92" s="39"/>
      <c r="L92" s="39"/>
      <c r="M92" s="39"/>
      <c r="N92" s="39"/>
      <c r="O92" s="186"/>
      <c r="P92" s="170"/>
      <c r="Q92" s="179"/>
      <c r="R92" s="170"/>
      <c r="S92" s="178"/>
    </row>
    <row r="93">
      <c r="A93" s="60"/>
      <c r="B93" s="115"/>
      <c r="C93" s="115"/>
      <c r="D93" s="115"/>
      <c r="E93" s="115"/>
      <c r="F93" s="115"/>
      <c r="G93" s="115"/>
      <c r="H93" s="115"/>
      <c r="I93" s="115"/>
      <c r="J93" s="115"/>
      <c r="K93" s="115"/>
      <c r="L93" s="115"/>
      <c r="M93" s="115"/>
      <c r="N93" s="115"/>
      <c r="O93" s="184"/>
      <c r="P93" s="184"/>
      <c r="Q93" s="184"/>
      <c r="R93" s="184"/>
      <c r="S93" s="60"/>
    </row>
    <row r="94">
      <c r="A94" s="123"/>
      <c r="B94" s="187"/>
      <c r="C94" s="187"/>
      <c r="D94" s="187"/>
      <c r="E94" s="187"/>
      <c r="F94" s="187"/>
      <c r="G94" s="188" t="s">
        <v>101</v>
      </c>
      <c r="H94" s="189"/>
      <c r="I94" s="189"/>
      <c r="J94" s="189"/>
      <c r="K94" s="189"/>
      <c r="L94" s="190"/>
      <c r="M94" s="191"/>
      <c r="N94" s="192"/>
      <c r="O94" s="192"/>
      <c r="P94" s="192"/>
      <c r="Q94" s="192">
        <f>sum(Q29,Q43,Q64,Q91)</f>
        <v>0</v>
      </c>
      <c r="R94" s="193"/>
      <c r="S94" s="19"/>
    </row>
    <row r="95">
      <c r="A95" s="60"/>
      <c r="B95" s="116"/>
      <c r="C95" s="116"/>
      <c r="D95" s="116"/>
      <c r="E95" s="116"/>
      <c r="F95" s="116"/>
      <c r="G95" s="116"/>
      <c r="H95" s="116"/>
      <c r="I95" s="116"/>
      <c r="J95" s="116"/>
      <c r="K95" s="116"/>
      <c r="L95" s="116"/>
      <c r="M95" s="116"/>
      <c r="N95" s="116"/>
      <c r="O95" s="116"/>
      <c r="P95" s="116"/>
      <c r="Q95" s="116"/>
      <c r="R95" s="116"/>
      <c r="S95" s="60"/>
    </row>
  </sheetData>
  <mergeCells count="81">
    <mergeCell ref="C61:D61"/>
    <mergeCell ref="C62:D62"/>
    <mergeCell ref="C64:M64"/>
    <mergeCell ref="Q67:Q68"/>
    <mergeCell ref="C68:F68"/>
    <mergeCell ref="C54:D54"/>
    <mergeCell ref="C55:D55"/>
    <mergeCell ref="C56:D56"/>
    <mergeCell ref="C57:D57"/>
    <mergeCell ref="C58:D58"/>
    <mergeCell ref="C59:D59"/>
    <mergeCell ref="C60:D60"/>
    <mergeCell ref="C67:D67"/>
    <mergeCell ref="C69:D69"/>
    <mergeCell ref="C70:D70"/>
    <mergeCell ref="C71:D71"/>
    <mergeCell ref="C72:D72"/>
    <mergeCell ref="C73:D73"/>
    <mergeCell ref="C74:D74"/>
    <mergeCell ref="C75:D75"/>
    <mergeCell ref="C76:D76"/>
    <mergeCell ref="C77:D77"/>
    <mergeCell ref="C78:D78"/>
    <mergeCell ref="C79:D79"/>
    <mergeCell ref="C80:D80"/>
    <mergeCell ref="C81:D81"/>
    <mergeCell ref="C89:D89"/>
    <mergeCell ref="C91:M91"/>
    <mergeCell ref="G94:L94"/>
    <mergeCell ref="C82:D82"/>
    <mergeCell ref="C83:D83"/>
    <mergeCell ref="C84:D84"/>
    <mergeCell ref="C85:D85"/>
    <mergeCell ref="C86:D86"/>
    <mergeCell ref="C87:D87"/>
    <mergeCell ref="C88:D88"/>
    <mergeCell ref="B2:C6"/>
    <mergeCell ref="D2:R5"/>
    <mergeCell ref="D6:R6"/>
    <mergeCell ref="B8:R8"/>
    <mergeCell ref="C9:R9"/>
    <mergeCell ref="C11:D11"/>
    <mergeCell ref="G11:H11"/>
    <mergeCell ref="J11:K11"/>
    <mergeCell ref="C12:M12"/>
    <mergeCell ref="C15:D15"/>
    <mergeCell ref="Q15:Q16"/>
    <mergeCell ref="C16:F16"/>
    <mergeCell ref="C17:D17"/>
    <mergeCell ref="C18:D18"/>
    <mergeCell ref="C26:D26"/>
    <mergeCell ref="C27:D27"/>
    <mergeCell ref="C29:M29"/>
    <mergeCell ref="Q32:Q33"/>
    <mergeCell ref="C33:F33"/>
    <mergeCell ref="C19:D19"/>
    <mergeCell ref="C20:D20"/>
    <mergeCell ref="C21:D21"/>
    <mergeCell ref="C22:D22"/>
    <mergeCell ref="C23:D23"/>
    <mergeCell ref="C24:D24"/>
    <mergeCell ref="C25:D25"/>
    <mergeCell ref="C40:D40"/>
    <mergeCell ref="C41:D41"/>
    <mergeCell ref="C43:M43"/>
    <mergeCell ref="Q46:Q47"/>
    <mergeCell ref="C47:F47"/>
    <mergeCell ref="C32:D32"/>
    <mergeCell ref="C34:D34"/>
    <mergeCell ref="C35:D35"/>
    <mergeCell ref="C36:D36"/>
    <mergeCell ref="C37:D37"/>
    <mergeCell ref="C38:D38"/>
    <mergeCell ref="C39:D39"/>
    <mergeCell ref="C46:D46"/>
    <mergeCell ref="C48:D48"/>
    <mergeCell ref="C49:D49"/>
    <mergeCell ref="C50:D50"/>
    <mergeCell ref="C51:D51"/>
    <mergeCell ref="C52:D52"/>
    <mergeCell ref="C53:D53"/>
  </mergeCells>
  <conditionalFormatting sqref="G17:M27 G34:M41 G48:M62 G69:M89 N94:Q94">
    <cfRule type="cellIs" dxfId="0" priority="1" operator="greaterThan">
      <formula>0</formula>
    </cfRule>
  </conditionalFormatting>
  <printOptions gridLines="1" horizontalCentered="1"/>
  <pageMargins bottom="0.75" footer="0.0" header="0.0" left="0.7" right="0.7" top="0.75"/>
  <pageSetup fitToHeight="0" cellComments="atEnd" orientation="landscape"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13"/>
    <col customWidth="1" min="2" max="2" width="2.63"/>
    <col customWidth="1" min="4" max="4" width="13.75"/>
    <col customWidth="1" min="5" max="5" width="4.38"/>
    <col customWidth="1" min="6" max="6" width="3.88"/>
    <col customWidth="1" min="14" max="14" width="2.5"/>
    <col customWidth="1" min="15" max="15" width="2.25"/>
    <col customWidth="1" min="16" max="16" width="2.5"/>
    <col customWidth="1" min="17" max="17" width="16.88"/>
    <col customWidth="1" min="18" max="19" width="3.38"/>
  </cols>
  <sheetData>
    <row r="1">
      <c r="A1" s="50"/>
      <c r="B1" s="9"/>
      <c r="C1" s="9"/>
      <c r="D1" s="91"/>
      <c r="E1" s="91"/>
      <c r="F1" s="91"/>
      <c r="G1" s="91"/>
      <c r="H1" s="91"/>
      <c r="I1" s="91"/>
      <c r="J1" s="60"/>
      <c r="K1" s="60"/>
      <c r="L1" s="60"/>
      <c r="M1" s="60"/>
      <c r="N1" s="60"/>
      <c r="O1" s="60"/>
      <c r="P1" s="60"/>
      <c r="Q1" s="60"/>
      <c r="R1" s="60"/>
      <c r="S1" s="60"/>
    </row>
    <row r="2">
      <c r="A2" s="50"/>
      <c r="B2" s="92"/>
      <c r="C2" s="93"/>
      <c r="D2" s="94" t="s">
        <v>78</v>
      </c>
      <c r="E2" s="95"/>
      <c r="F2" s="95"/>
      <c r="G2" s="95"/>
      <c r="H2" s="95"/>
      <c r="I2" s="95"/>
      <c r="J2" s="95"/>
      <c r="K2" s="95"/>
      <c r="L2" s="95"/>
      <c r="M2" s="95"/>
      <c r="N2" s="95"/>
      <c r="O2" s="95"/>
      <c r="P2" s="95"/>
      <c r="Q2" s="95"/>
      <c r="R2" s="93"/>
      <c r="S2" s="60"/>
    </row>
    <row r="3">
      <c r="A3" s="50"/>
      <c r="B3" s="8"/>
      <c r="C3" s="3"/>
      <c r="D3" s="8"/>
      <c r="R3" s="3"/>
      <c r="S3" s="60"/>
    </row>
    <row r="4">
      <c r="A4" s="50"/>
      <c r="B4" s="8"/>
      <c r="C4" s="3"/>
      <c r="D4" s="8"/>
      <c r="R4" s="3"/>
      <c r="S4" s="60"/>
    </row>
    <row r="5">
      <c r="A5" s="50"/>
      <c r="B5" s="8"/>
      <c r="C5" s="3"/>
      <c r="D5" s="14"/>
      <c r="E5" s="11"/>
      <c r="F5" s="11"/>
      <c r="G5" s="11"/>
      <c r="H5" s="11"/>
      <c r="I5" s="11"/>
      <c r="J5" s="11"/>
      <c r="K5" s="11"/>
      <c r="L5" s="11"/>
      <c r="M5" s="11"/>
      <c r="N5" s="11"/>
      <c r="O5" s="11"/>
      <c r="P5" s="11"/>
      <c r="Q5" s="11"/>
      <c r="R5" s="12"/>
      <c r="S5" s="60"/>
    </row>
    <row r="6" ht="25.5" customHeight="1">
      <c r="A6" s="60"/>
      <c r="B6" s="14"/>
      <c r="C6" s="12"/>
      <c r="D6" s="96" t="s">
        <v>79</v>
      </c>
      <c r="E6" s="18"/>
      <c r="F6" s="18"/>
      <c r="G6" s="18"/>
      <c r="H6" s="18"/>
      <c r="I6" s="18"/>
      <c r="J6" s="18"/>
      <c r="K6" s="18"/>
      <c r="L6" s="18"/>
      <c r="M6" s="18"/>
      <c r="N6" s="18"/>
      <c r="O6" s="18"/>
      <c r="P6" s="18"/>
      <c r="Q6" s="18"/>
      <c r="R6" s="19"/>
      <c r="S6" s="60"/>
    </row>
    <row r="7">
      <c r="A7" s="60"/>
      <c r="B7" s="53"/>
      <c r="C7" s="53"/>
      <c r="D7" s="53"/>
      <c r="E7" s="53"/>
      <c r="F7" s="53"/>
      <c r="G7" s="53"/>
      <c r="H7" s="53"/>
      <c r="I7" s="53"/>
      <c r="J7" s="53"/>
      <c r="K7" s="53"/>
      <c r="L7" s="53"/>
      <c r="M7" s="53"/>
      <c r="N7" s="53"/>
      <c r="O7" s="53"/>
      <c r="P7" s="53"/>
      <c r="Q7" s="53"/>
      <c r="R7" s="53"/>
      <c r="S7" s="60"/>
    </row>
    <row r="8" ht="48.75" customHeight="1">
      <c r="A8" s="14"/>
      <c r="B8" s="117" t="s">
        <v>90</v>
      </c>
      <c r="C8" s="118"/>
      <c r="D8" s="118"/>
      <c r="E8" s="118"/>
      <c r="F8" s="118"/>
      <c r="G8" s="118"/>
      <c r="H8" s="118"/>
      <c r="I8" s="118"/>
      <c r="J8" s="118"/>
      <c r="K8" s="118"/>
      <c r="L8" s="118"/>
      <c r="M8" s="118"/>
      <c r="N8" s="118"/>
      <c r="O8" s="118"/>
      <c r="P8" s="118"/>
      <c r="Q8" s="118"/>
      <c r="R8" s="119"/>
      <c r="S8" s="12"/>
    </row>
    <row r="9" ht="51.0" customHeight="1">
      <c r="A9" s="14"/>
      <c r="B9" s="120"/>
      <c r="C9" s="121" t="s">
        <v>108</v>
      </c>
      <c r="D9" s="118"/>
      <c r="E9" s="118"/>
      <c r="F9" s="118"/>
      <c r="G9" s="118"/>
      <c r="H9" s="118"/>
      <c r="I9" s="118"/>
      <c r="J9" s="118"/>
      <c r="K9" s="118"/>
      <c r="L9" s="118"/>
      <c r="M9" s="118"/>
      <c r="N9" s="118"/>
      <c r="O9" s="118"/>
      <c r="P9" s="118"/>
      <c r="Q9" s="118"/>
      <c r="R9" s="119"/>
      <c r="S9" s="12"/>
    </row>
    <row r="10">
      <c r="A10" s="60"/>
      <c r="B10" s="122"/>
      <c r="C10" s="112"/>
      <c r="D10" s="112"/>
      <c r="E10" s="112"/>
      <c r="F10" s="112"/>
      <c r="G10" s="112"/>
      <c r="H10" s="112"/>
      <c r="I10" s="112"/>
      <c r="J10" s="112"/>
      <c r="K10" s="112"/>
      <c r="L10" s="112"/>
      <c r="M10" s="112"/>
      <c r="N10" s="112"/>
      <c r="O10" s="115"/>
      <c r="P10" s="115"/>
      <c r="Q10" s="115"/>
      <c r="R10" s="115"/>
      <c r="S10" s="60"/>
    </row>
    <row r="11">
      <c r="A11" s="123"/>
      <c r="B11" s="124"/>
      <c r="C11" s="125"/>
      <c r="D11" s="126"/>
      <c r="E11" s="124"/>
      <c r="F11" s="124"/>
      <c r="G11" s="125"/>
      <c r="H11" s="126"/>
      <c r="I11" s="124"/>
      <c r="J11" s="125"/>
      <c r="K11" s="126"/>
      <c r="L11" s="124"/>
      <c r="M11" s="124"/>
      <c r="N11" s="124"/>
      <c r="O11" s="127"/>
      <c r="P11" s="128"/>
      <c r="Q11" s="128"/>
      <c r="R11" s="128"/>
      <c r="S11" s="129"/>
    </row>
    <row r="12">
      <c r="A12" s="123"/>
      <c r="B12" s="130"/>
      <c r="C12" s="131" t="s">
        <v>109</v>
      </c>
      <c r="D12" s="132"/>
      <c r="E12" s="132"/>
      <c r="F12" s="132"/>
      <c r="G12" s="132"/>
      <c r="H12" s="132"/>
      <c r="I12" s="132"/>
      <c r="J12" s="132"/>
      <c r="K12" s="132"/>
      <c r="L12" s="132"/>
      <c r="M12" s="126"/>
      <c r="N12" s="130"/>
      <c r="O12" s="127"/>
      <c r="P12" s="128"/>
      <c r="Q12" s="128"/>
      <c r="R12" s="128"/>
      <c r="S12" s="129"/>
    </row>
    <row r="13">
      <c r="A13" s="123"/>
      <c r="B13" s="130"/>
      <c r="C13" s="133"/>
      <c r="D13" s="133"/>
      <c r="E13" s="130"/>
      <c r="F13" s="130"/>
      <c r="G13" s="134"/>
      <c r="H13" s="134"/>
      <c r="I13" s="130"/>
      <c r="J13" s="130"/>
      <c r="K13" s="130"/>
      <c r="L13" s="130"/>
      <c r="M13" s="130"/>
      <c r="N13" s="135"/>
      <c r="O13" s="136"/>
      <c r="P13" s="137"/>
      <c r="Q13" s="128"/>
      <c r="R13" s="137"/>
      <c r="S13" s="129"/>
    </row>
    <row r="14">
      <c r="A14" s="138"/>
      <c r="B14" s="112"/>
      <c r="C14" s="139"/>
      <c r="D14" s="139"/>
      <c r="E14" s="112"/>
      <c r="F14" s="112"/>
      <c r="G14" s="140"/>
      <c r="H14" s="140"/>
      <c r="I14" s="112"/>
      <c r="J14" s="112"/>
      <c r="K14" s="112"/>
      <c r="L14" s="112"/>
      <c r="M14" s="112"/>
      <c r="N14" s="141"/>
      <c r="O14" s="142"/>
      <c r="P14" s="143"/>
      <c r="Q14" s="144"/>
      <c r="R14" s="145"/>
      <c r="S14" s="138"/>
    </row>
    <row r="15">
      <c r="A15" s="123"/>
      <c r="B15" s="146"/>
      <c r="C15" s="147"/>
      <c r="D15" s="30"/>
      <c r="E15" s="146"/>
      <c r="F15" s="146"/>
      <c r="G15" s="148"/>
      <c r="H15" s="148"/>
      <c r="I15" s="146"/>
      <c r="J15" s="146"/>
      <c r="K15" s="146"/>
      <c r="L15" s="146"/>
      <c r="M15" s="146"/>
      <c r="N15" s="149"/>
      <c r="O15" s="150"/>
      <c r="P15" s="151"/>
      <c r="Q15" s="152" t="s">
        <v>93</v>
      </c>
      <c r="R15" s="153"/>
      <c r="S15" s="129"/>
    </row>
    <row r="16">
      <c r="A16" s="123"/>
      <c r="B16" s="146"/>
      <c r="C16" s="154" t="str">
        <f>'Budget Planner'!C18</f>
        <v>Housing &amp; Utilities - 45%</v>
      </c>
      <c r="D16" s="155"/>
      <c r="E16" s="155"/>
      <c r="F16" s="30"/>
      <c r="G16" s="156" t="s">
        <v>94</v>
      </c>
      <c r="H16" s="156" t="s">
        <v>95</v>
      </c>
      <c r="I16" s="156" t="s">
        <v>96</v>
      </c>
      <c r="J16" s="156" t="s">
        <v>97</v>
      </c>
      <c r="K16" s="156" t="s">
        <v>98</v>
      </c>
      <c r="L16" s="156" t="s">
        <v>99</v>
      </c>
      <c r="M16" s="156" t="s">
        <v>100</v>
      </c>
      <c r="N16" s="146"/>
      <c r="O16" s="157"/>
      <c r="P16" s="153"/>
      <c r="Q16" s="158"/>
      <c r="R16" s="153"/>
      <c r="S16" s="129"/>
    </row>
    <row r="17">
      <c r="A17" s="123"/>
      <c r="B17" s="146"/>
      <c r="C17" s="159" t="str">
        <f>'Budget Planner'!C19</f>
        <v>Mortgage/Rent</v>
      </c>
      <c r="D17" s="30"/>
      <c r="E17" s="160"/>
      <c r="F17" s="160"/>
      <c r="G17" s="161">
        <v>0.0</v>
      </c>
      <c r="H17" s="161">
        <v>0.0</v>
      </c>
      <c r="I17" s="161">
        <v>0.0</v>
      </c>
      <c r="J17" s="161">
        <v>0.0</v>
      </c>
      <c r="K17" s="161">
        <v>0.0</v>
      </c>
      <c r="L17" s="161">
        <v>0.0</v>
      </c>
      <c r="M17" s="161">
        <v>0.0</v>
      </c>
      <c r="N17" s="162"/>
      <c r="O17" s="157"/>
      <c r="P17" s="163"/>
      <c r="Q17" s="164">
        <f t="shared" ref="Q17:Q27" si="1">sum(G17:M17)</f>
        <v>0</v>
      </c>
      <c r="R17" s="163"/>
      <c r="S17" s="129"/>
    </row>
    <row r="18">
      <c r="A18" s="123"/>
      <c r="B18" s="146"/>
      <c r="C18" s="159" t="str">
        <f>'Budget Planner'!C20</f>
        <v>Maintenance/Condo Fees</v>
      </c>
      <c r="D18" s="30"/>
      <c r="E18" s="160"/>
      <c r="F18" s="160"/>
      <c r="G18" s="161">
        <v>0.0</v>
      </c>
      <c r="H18" s="161">
        <v>0.0</v>
      </c>
      <c r="I18" s="161">
        <v>0.0</v>
      </c>
      <c r="J18" s="161">
        <v>0.0</v>
      </c>
      <c r="K18" s="161">
        <v>0.0</v>
      </c>
      <c r="L18" s="161">
        <v>0.0</v>
      </c>
      <c r="M18" s="161">
        <v>0.0</v>
      </c>
      <c r="N18" s="162"/>
      <c r="O18" s="157"/>
      <c r="P18" s="163"/>
      <c r="Q18" s="164">
        <f t="shared" si="1"/>
        <v>0</v>
      </c>
      <c r="R18" s="163"/>
      <c r="S18" s="129"/>
    </row>
    <row r="19">
      <c r="A19" s="123"/>
      <c r="B19" s="146"/>
      <c r="C19" s="159" t="str">
        <f>'Budget Planner'!C21</f>
        <v>Property Tax </v>
      </c>
      <c r="D19" s="30"/>
      <c r="E19" s="160"/>
      <c r="F19" s="160"/>
      <c r="G19" s="161">
        <v>0.0</v>
      </c>
      <c r="H19" s="161">
        <v>0.0</v>
      </c>
      <c r="I19" s="161">
        <v>0.0</v>
      </c>
      <c r="J19" s="161">
        <v>0.0</v>
      </c>
      <c r="K19" s="161">
        <v>0.0</v>
      </c>
      <c r="L19" s="161">
        <v>0.0</v>
      </c>
      <c r="M19" s="161">
        <v>0.0</v>
      </c>
      <c r="N19" s="162"/>
      <c r="O19" s="157"/>
      <c r="P19" s="163"/>
      <c r="Q19" s="164">
        <f t="shared" si="1"/>
        <v>0</v>
      </c>
      <c r="R19" s="163"/>
      <c r="S19" s="129"/>
    </row>
    <row r="20">
      <c r="A20" s="123"/>
      <c r="B20" s="146"/>
      <c r="C20" s="159" t="str">
        <f>'Budget Planner'!C22</f>
        <v>Home Insurance</v>
      </c>
      <c r="D20" s="30"/>
      <c r="E20" s="160"/>
      <c r="F20" s="160"/>
      <c r="G20" s="161">
        <v>0.0</v>
      </c>
      <c r="H20" s="161">
        <v>0.0</v>
      </c>
      <c r="I20" s="161">
        <v>0.0</v>
      </c>
      <c r="J20" s="161">
        <v>0.0</v>
      </c>
      <c r="K20" s="161">
        <v>0.0</v>
      </c>
      <c r="L20" s="161">
        <v>0.0</v>
      </c>
      <c r="M20" s="161">
        <v>0.0</v>
      </c>
      <c r="N20" s="162"/>
      <c r="O20" s="157"/>
      <c r="P20" s="163"/>
      <c r="Q20" s="164">
        <f t="shared" si="1"/>
        <v>0</v>
      </c>
      <c r="R20" s="163"/>
      <c r="S20" s="129"/>
    </row>
    <row r="21">
      <c r="A21" s="123"/>
      <c r="B21" s="146"/>
      <c r="C21" s="159" t="str">
        <f>'Budget Planner'!C23</f>
        <v>Repairs &amp; Service Fees</v>
      </c>
      <c r="D21" s="30"/>
      <c r="E21" s="160"/>
      <c r="F21" s="160"/>
      <c r="G21" s="161">
        <v>0.0</v>
      </c>
      <c r="H21" s="161">
        <v>0.0</v>
      </c>
      <c r="I21" s="161">
        <v>0.0</v>
      </c>
      <c r="J21" s="161">
        <v>0.0</v>
      </c>
      <c r="K21" s="161">
        <v>0.0</v>
      </c>
      <c r="L21" s="161">
        <v>0.0</v>
      </c>
      <c r="M21" s="161">
        <v>0.0</v>
      </c>
      <c r="N21" s="162"/>
      <c r="O21" s="157"/>
      <c r="P21" s="163"/>
      <c r="Q21" s="164">
        <f t="shared" si="1"/>
        <v>0</v>
      </c>
      <c r="R21" s="163"/>
      <c r="S21" s="129"/>
    </row>
    <row r="22">
      <c r="A22" s="123"/>
      <c r="B22" s="146"/>
      <c r="C22" s="159" t="str">
        <f>'Budget Planner'!C24</f>
        <v>Home Phone/Cable/Internet</v>
      </c>
      <c r="D22" s="30"/>
      <c r="E22" s="160"/>
      <c r="F22" s="160"/>
      <c r="G22" s="161">
        <v>0.0</v>
      </c>
      <c r="H22" s="161">
        <v>0.0</v>
      </c>
      <c r="I22" s="161">
        <v>0.0</v>
      </c>
      <c r="J22" s="161">
        <v>0.0</v>
      </c>
      <c r="K22" s="161">
        <v>0.0</v>
      </c>
      <c r="L22" s="161">
        <v>0.0</v>
      </c>
      <c r="M22" s="161">
        <v>0.0</v>
      </c>
      <c r="N22" s="162"/>
      <c r="O22" s="157"/>
      <c r="P22" s="163"/>
      <c r="Q22" s="164">
        <f t="shared" si="1"/>
        <v>0</v>
      </c>
      <c r="R22" s="163"/>
      <c r="S22" s="129"/>
    </row>
    <row r="23">
      <c r="A23" s="123"/>
      <c r="B23" s="146"/>
      <c r="C23" s="159" t="str">
        <f>'Budget Planner'!C25</f>
        <v>Cellphone</v>
      </c>
      <c r="D23" s="30"/>
      <c r="E23" s="160"/>
      <c r="F23" s="160"/>
      <c r="G23" s="161">
        <v>0.0</v>
      </c>
      <c r="H23" s="161">
        <v>0.0</v>
      </c>
      <c r="I23" s="161">
        <v>0.0</v>
      </c>
      <c r="J23" s="161">
        <v>0.0</v>
      </c>
      <c r="K23" s="161">
        <v>0.0</v>
      </c>
      <c r="L23" s="161">
        <v>0.0</v>
      </c>
      <c r="M23" s="161">
        <v>0.0</v>
      </c>
      <c r="N23" s="162"/>
      <c r="O23" s="157"/>
      <c r="P23" s="163"/>
      <c r="Q23" s="164">
        <f t="shared" si="1"/>
        <v>0</v>
      </c>
      <c r="R23" s="163"/>
      <c r="S23" s="129"/>
    </row>
    <row r="24">
      <c r="A24" s="123"/>
      <c r="B24" s="146"/>
      <c r="C24" s="159" t="str">
        <f>'Budget Planner'!C26</f>
        <v>Streaming Service</v>
      </c>
      <c r="D24" s="30"/>
      <c r="E24" s="160"/>
      <c r="F24" s="160"/>
      <c r="G24" s="161">
        <v>0.0</v>
      </c>
      <c r="H24" s="161">
        <v>0.0</v>
      </c>
      <c r="I24" s="161">
        <v>0.0</v>
      </c>
      <c r="J24" s="161">
        <v>0.0</v>
      </c>
      <c r="K24" s="161">
        <v>0.0</v>
      </c>
      <c r="L24" s="161">
        <v>0.0</v>
      </c>
      <c r="M24" s="161">
        <v>0.0</v>
      </c>
      <c r="N24" s="162"/>
      <c r="O24" s="157"/>
      <c r="P24" s="163"/>
      <c r="Q24" s="164">
        <f t="shared" si="1"/>
        <v>0</v>
      </c>
      <c r="R24" s="163"/>
      <c r="S24" s="129"/>
    </row>
    <row r="25">
      <c r="A25" s="123"/>
      <c r="B25" s="146"/>
      <c r="C25" s="159" t="str">
        <f>'Budget Planner'!C27</f>
        <v>Hydro</v>
      </c>
      <c r="D25" s="30"/>
      <c r="E25" s="160"/>
      <c r="F25" s="160"/>
      <c r="G25" s="161">
        <v>0.0</v>
      </c>
      <c r="H25" s="161">
        <v>0.0</v>
      </c>
      <c r="I25" s="161">
        <v>0.0</v>
      </c>
      <c r="J25" s="161">
        <v>0.0</v>
      </c>
      <c r="K25" s="161">
        <v>0.0</v>
      </c>
      <c r="L25" s="161">
        <v>0.0</v>
      </c>
      <c r="M25" s="161">
        <v>0.0</v>
      </c>
      <c r="N25" s="162"/>
      <c r="O25" s="157"/>
      <c r="P25" s="163"/>
      <c r="Q25" s="164">
        <f t="shared" si="1"/>
        <v>0</v>
      </c>
      <c r="R25" s="163"/>
      <c r="S25" s="129"/>
    </row>
    <row r="26">
      <c r="A26" s="123"/>
      <c r="B26" s="146"/>
      <c r="C26" s="159" t="str">
        <f>'Budget Planner'!C28</f>
        <v>Water/Sewer</v>
      </c>
      <c r="D26" s="30"/>
      <c r="E26" s="160"/>
      <c r="F26" s="160"/>
      <c r="G26" s="161">
        <v>0.0</v>
      </c>
      <c r="H26" s="161">
        <v>0.0</v>
      </c>
      <c r="I26" s="161">
        <v>0.0</v>
      </c>
      <c r="J26" s="161">
        <v>0.0</v>
      </c>
      <c r="K26" s="161">
        <v>0.0</v>
      </c>
      <c r="L26" s="161">
        <v>0.0</v>
      </c>
      <c r="M26" s="161">
        <v>0.0</v>
      </c>
      <c r="N26" s="162"/>
      <c r="O26" s="157"/>
      <c r="P26" s="163"/>
      <c r="Q26" s="164">
        <f t="shared" si="1"/>
        <v>0</v>
      </c>
      <c r="R26" s="163"/>
      <c r="S26" s="129"/>
    </row>
    <row r="27">
      <c r="A27" s="123"/>
      <c r="B27" s="146"/>
      <c r="C27" s="159" t="str">
        <f>'Budget Planner'!C29</f>
        <v>Heating/Gas</v>
      </c>
      <c r="D27" s="30"/>
      <c r="E27" s="160"/>
      <c r="F27" s="160"/>
      <c r="G27" s="161">
        <v>0.0</v>
      </c>
      <c r="H27" s="161">
        <v>0.0</v>
      </c>
      <c r="I27" s="161">
        <v>0.0</v>
      </c>
      <c r="J27" s="161">
        <v>0.0</v>
      </c>
      <c r="K27" s="161">
        <v>0.0</v>
      </c>
      <c r="L27" s="161">
        <v>0.0</v>
      </c>
      <c r="M27" s="161">
        <v>0.0</v>
      </c>
      <c r="N27" s="162"/>
      <c r="O27" s="157"/>
      <c r="P27" s="163"/>
      <c r="Q27" s="164">
        <f t="shared" si="1"/>
        <v>0</v>
      </c>
      <c r="R27" s="163"/>
      <c r="S27" s="129"/>
    </row>
    <row r="28">
      <c r="A28" s="165"/>
      <c r="B28" s="166"/>
      <c r="C28" s="166"/>
      <c r="D28" s="166"/>
      <c r="E28" s="39"/>
      <c r="F28" s="167"/>
      <c r="G28" s="168"/>
      <c r="H28" s="168"/>
      <c r="I28" s="167"/>
      <c r="J28" s="168"/>
      <c r="K28" s="168"/>
      <c r="L28" s="167"/>
      <c r="M28" s="167"/>
      <c r="N28" s="39"/>
      <c r="O28" s="169"/>
      <c r="P28" s="170"/>
      <c r="Q28" s="171"/>
      <c r="R28" s="170"/>
      <c r="S28" s="42"/>
    </row>
    <row r="29">
      <c r="A29" s="172"/>
      <c r="B29" s="39"/>
      <c r="C29" s="173" t="s">
        <v>41</v>
      </c>
      <c r="D29" s="155"/>
      <c r="E29" s="155"/>
      <c r="F29" s="155"/>
      <c r="G29" s="155"/>
      <c r="H29" s="155"/>
      <c r="I29" s="155"/>
      <c r="J29" s="155"/>
      <c r="K29" s="155"/>
      <c r="L29" s="155"/>
      <c r="M29" s="30"/>
      <c r="N29" s="39"/>
      <c r="O29" s="174"/>
      <c r="P29" s="175"/>
      <c r="Q29" s="176">
        <f>sum(Q17:Q27)</f>
        <v>0</v>
      </c>
      <c r="R29" s="177"/>
      <c r="S29" s="178"/>
    </row>
    <row r="30">
      <c r="A30" s="172"/>
      <c r="B30" s="39"/>
      <c r="C30" s="39"/>
      <c r="D30" s="39"/>
      <c r="E30" s="39"/>
      <c r="F30" s="39"/>
      <c r="G30" s="39"/>
      <c r="H30" s="39"/>
      <c r="I30" s="39"/>
      <c r="J30" s="39"/>
      <c r="K30" s="39"/>
      <c r="L30" s="39"/>
      <c r="M30" s="39"/>
      <c r="N30" s="39"/>
      <c r="O30" s="174"/>
      <c r="P30" s="170"/>
      <c r="Q30" s="179"/>
      <c r="R30" s="170"/>
      <c r="S30" s="178"/>
    </row>
    <row r="31">
      <c r="A31" s="60"/>
      <c r="B31" s="115"/>
      <c r="C31" s="115"/>
      <c r="D31" s="115"/>
      <c r="E31" s="115"/>
      <c r="F31" s="115"/>
      <c r="G31" s="115"/>
      <c r="H31" s="115"/>
      <c r="I31" s="115"/>
      <c r="J31" s="115"/>
      <c r="K31" s="115"/>
      <c r="L31" s="115"/>
      <c r="M31" s="115"/>
      <c r="N31" s="115"/>
      <c r="O31" s="115"/>
      <c r="P31" s="115"/>
      <c r="Q31" s="115"/>
      <c r="R31" s="115"/>
      <c r="S31" s="60"/>
    </row>
    <row r="32">
      <c r="A32" s="123"/>
      <c r="B32" s="180"/>
      <c r="C32" s="181"/>
      <c r="D32" s="30"/>
      <c r="E32" s="146"/>
      <c r="F32" s="146"/>
      <c r="G32" s="146"/>
      <c r="H32" s="146"/>
      <c r="I32" s="146"/>
      <c r="J32" s="146"/>
      <c r="K32" s="146"/>
      <c r="L32" s="146"/>
      <c r="M32" s="146"/>
      <c r="N32" s="146"/>
      <c r="O32" s="182"/>
      <c r="P32" s="151"/>
      <c r="Q32" s="152" t="s">
        <v>93</v>
      </c>
      <c r="R32" s="153"/>
      <c r="S32" s="60"/>
    </row>
    <row r="33">
      <c r="A33" s="123"/>
      <c r="B33" s="180"/>
      <c r="C33" s="154" t="str">
        <f>'Budget Planner'!C40</f>
        <v>Work &amp; Transportation - 15%</v>
      </c>
      <c r="D33" s="155"/>
      <c r="E33" s="155"/>
      <c r="F33" s="30"/>
      <c r="G33" s="156" t="s">
        <v>94</v>
      </c>
      <c r="H33" s="156" t="s">
        <v>95</v>
      </c>
      <c r="I33" s="156" t="s">
        <v>96</v>
      </c>
      <c r="J33" s="156" t="s">
        <v>97</v>
      </c>
      <c r="K33" s="156" t="s">
        <v>98</v>
      </c>
      <c r="L33" s="156" t="s">
        <v>99</v>
      </c>
      <c r="M33" s="156" t="s">
        <v>100</v>
      </c>
      <c r="N33" s="146"/>
      <c r="O33" s="182"/>
      <c r="P33" s="153"/>
      <c r="Q33" s="158"/>
      <c r="R33" s="153"/>
      <c r="S33" s="60"/>
    </row>
    <row r="34">
      <c r="A34" s="123"/>
      <c r="B34" s="180"/>
      <c r="C34" s="159" t="str">
        <f>'Budget Planner'!C41</f>
        <v>Car Payment</v>
      </c>
      <c r="D34" s="30"/>
      <c r="E34" s="183"/>
      <c r="F34" s="183"/>
      <c r="G34" s="161">
        <v>0.0</v>
      </c>
      <c r="H34" s="161">
        <v>0.0</v>
      </c>
      <c r="I34" s="161">
        <v>0.0</v>
      </c>
      <c r="J34" s="161">
        <v>0.0</v>
      </c>
      <c r="K34" s="161">
        <v>0.0</v>
      </c>
      <c r="L34" s="161">
        <v>0.0</v>
      </c>
      <c r="M34" s="161">
        <v>0.0</v>
      </c>
      <c r="N34" s="146"/>
      <c r="O34" s="182"/>
      <c r="P34" s="163"/>
      <c r="Q34" s="164">
        <f t="shared" ref="Q34:Q41" si="2">sum(G34:M34)</f>
        <v>0</v>
      </c>
      <c r="R34" s="163"/>
      <c r="S34" s="60"/>
    </row>
    <row r="35">
      <c r="A35" s="123"/>
      <c r="B35" s="180"/>
      <c r="C35" s="159" t="str">
        <f>'Budget Planner'!C42</f>
        <v>Auto Insurance</v>
      </c>
      <c r="D35" s="30"/>
      <c r="E35" s="183"/>
      <c r="F35" s="183"/>
      <c r="G35" s="161">
        <v>0.0</v>
      </c>
      <c r="H35" s="161">
        <v>0.0</v>
      </c>
      <c r="I35" s="161">
        <v>0.0</v>
      </c>
      <c r="J35" s="161">
        <v>0.0</v>
      </c>
      <c r="K35" s="161">
        <v>0.0</v>
      </c>
      <c r="L35" s="161">
        <v>0.0</v>
      </c>
      <c r="M35" s="161">
        <v>0.0</v>
      </c>
      <c r="N35" s="146"/>
      <c r="O35" s="182"/>
      <c r="P35" s="163"/>
      <c r="Q35" s="164">
        <f t="shared" si="2"/>
        <v>0</v>
      </c>
      <c r="R35" s="163"/>
      <c r="S35" s="60"/>
    </row>
    <row r="36">
      <c r="A36" s="123"/>
      <c r="B36" s="180"/>
      <c r="C36" s="159" t="str">
        <f>'Budget Planner'!C43</f>
        <v>License Fees</v>
      </c>
      <c r="D36" s="30"/>
      <c r="E36" s="183"/>
      <c r="F36" s="183"/>
      <c r="G36" s="161">
        <v>0.0</v>
      </c>
      <c r="H36" s="161">
        <v>0.0</v>
      </c>
      <c r="I36" s="161">
        <v>0.0</v>
      </c>
      <c r="J36" s="161">
        <v>0.0</v>
      </c>
      <c r="K36" s="161">
        <v>0.0</v>
      </c>
      <c r="L36" s="161">
        <v>0.0</v>
      </c>
      <c r="M36" s="161">
        <v>0.0</v>
      </c>
      <c r="N36" s="146"/>
      <c r="O36" s="182"/>
      <c r="P36" s="163"/>
      <c r="Q36" s="164">
        <f t="shared" si="2"/>
        <v>0</v>
      </c>
      <c r="R36" s="163"/>
      <c r="S36" s="60"/>
    </row>
    <row r="37">
      <c r="A37" s="123"/>
      <c r="B37" s="180"/>
      <c r="C37" s="159" t="str">
        <f>'Budget Planner'!C44</f>
        <v>Fuel/Gas</v>
      </c>
      <c r="D37" s="30"/>
      <c r="E37" s="183"/>
      <c r="F37" s="183"/>
      <c r="G37" s="161">
        <v>0.0</v>
      </c>
      <c r="H37" s="161">
        <v>0.0</v>
      </c>
      <c r="I37" s="161">
        <v>0.0</v>
      </c>
      <c r="J37" s="161">
        <v>0.0</v>
      </c>
      <c r="K37" s="161">
        <v>0.0</v>
      </c>
      <c r="L37" s="161">
        <v>0.0</v>
      </c>
      <c r="M37" s="161">
        <v>0.0</v>
      </c>
      <c r="N37" s="146"/>
      <c r="O37" s="182"/>
      <c r="P37" s="163"/>
      <c r="Q37" s="164">
        <f t="shared" si="2"/>
        <v>0</v>
      </c>
      <c r="R37" s="163"/>
      <c r="S37" s="60"/>
    </row>
    <row r="38">
      <c r="A38" s="123"/>
      <c r="B38" s="180"/>
      <c r="C38" s="159" t="str">
        <f>'Budget Planner'!C45</f>
        <v>Parking</v>
      </c>
      <c r="D38" s="30"/>
      <c r="E38" s="183"/>
      <c r="F38" s="183"/>
      <c r="G38" s="161">
        <v>0.0</v>
      </c>
      <c r="H38" s="161">
        <v>0.0</v>
      </c>
      <c r="I38" s="161">
        <v>0.0</v>
      </c>
      <c r="J38" s="161">
        <v>0.0</v>
      </c>
      <c r="K38" s="161">
        <v>0.0</v>
      </c>
      <c r="L38" s="161">
        <v>0.0</v>
      </c>
      <c r="M38" s="161">
        <v>0.0</v>
      </c>
      <c r="N38" s="146"/>
      <c r="O38" s="182"/>
      <c r="P38" s="163"/>
      <c r="Q38" s="164">
        <f t="shared" si="2"/>
        <v>0</v>
      </c>
      <c r="R38" s="163"/>
      <c r="S38" s="60"/>
    </row>
    <row r="39">
      <c r="A39" s="123"/>
      <c r="B39" s="180"/>
      <c r="C39" s="159" t="str">
        <f>'Budget Planner'!C46</f>
        <v>Maintenance</v>
      </c>
      <c r="D39" s="30"/>
      <c r="E39" s="183"/>
      <c r="F39" s="183"/>
      <c r="G39" s="161">
        <v>0.0</v>
      </c>
      <c r="H39" s="161">
        <v>0.0</v>
      </c>
      <c r="I39" s="161">
        <v>0.0</v>
      </c>
      <c r="J39" s="161">
        <v>0.0</v>
      </c>
      <c r="K39" s="161">
        <v>0.0</v>
      </c>
      <c r="L39" s="161">
        <v>0.0</v>
      </c>
      <c r="M39" s="161">
        <v>0.0</v>
      </c>
      <c r="N39" s="146"/>
      <c r="O39" s="182"/>
      <c r="P39" s="163"/>
      <c r="Q39" s="164">
        <f t="shared" si="2"/>
        <v>0</v>
      </c>
      <c r="R39" s="163"/>
      <c r="S39" s="60"/>
    </row>
    <row r="40">
      <c r="A40" s="123"/>
      <c r="B40" s="180"/>
      <c r="C40" s="159" t="str">
        <f>'Budget Planner'!C47</f>
        <v>Transit Passes</v>
      </c>
      <c r="D40" s="30"/>
      <c r="E40" s="183"/>
      <c r="F40" s="183"/>
      <c r="G40" s="161">
        <v>0.0</v>
      </c>
      <c r="H40" s="161">
        <v>0.0</v>
      </c>
      <c r="I40" s="161">
        <v>0.0</v>
      </c>
      <c r="J40" s="161">
        <v>0.0</v>
      </c>
      <c r="K40" s="161">
        <v>0.0</v>
      </c>
      <c r="L40" s="161">
        <v>0.0</v>
      </c>
      <c r="M40" s="161">
        <v>0.0</v>
      </c>
      <c r="N40" s="146"/>
      <c r="O40" s="182"/>
      <c r="P40" s="163"/>
      <c r="Q40" s="164">
        <f t="shared" si="2"/>
        <v>0</v>
      </c>
      <c r="R40" s="163"/>
      <c r="S40" s="60"/>
    </row>
    <row r="41">
      <c r="A41" s="123"/>
      <c r="B41" s="146"/>
      <c r="C41" s="159" t="str">
        <f>'Budget Planner'!C48</f>
        <v>Uber/Lyft/Taxis</v>
      </c>
      <c r="D41" s="30"/>
      <c r="E41" s="183"/>
      <c r="F41" s="183"/>
      <c r="G41" s="161">
        <v>0.0</v>
      </c>
      <c r="H41" s="161">
        <v>0.0</v>
      </c>
      <c r="I41" s="161">
        <v>0.0</v>
      </c>
      <c r="J41" s="161">
        <v>0.0</v>
      </c>
      <c r="K41" s="161">
        <v>0.0</v>
      </c>
      <c r="L41" s="161">
        <v>0.0</v>
      </c>
      <c r="M41" s="161">
        <v>0.0</v>
      </c>
      <c r="N41" s="146"/>
      <c r="O41" s="182"/>
      <c r="P41" s="163"/>
      <c r="Q41" s="164">
        <f t="shared" si="2"/>
        <v>0</v>
      </c>
      <c r="R41" s="163"/>
      <c r="S41" s="60"/>
    </row>
    <row r="42">
      <c r="A42" s="123"/>
      <c r="B42" s="146"/>
      <c r="C42" s="146"/>
      <c r="D42" s="146"/>
      <c r="E42" s="146"/>
      <c r="F42" s="146"/>
      <c r="G42" s="146"/>
      <c r="H42" s="146"/>
      <c r="I42" s="146"/>
      <c r="J42" s="146"/>
      <c r="K42" s="146"/>
      <c r="L42" s="146"/>
      <c r="M42" s="146"/>
      <c r="N42" s="146"/>
      <c r="O42" s="182"/>
      <c r="P42" s="170"/>
      <c r="Q42" s="171"/>
      <c r="R42" s="170"/>
      <c r="S42" s="60"/>
    </row>
    <row r="43">
      <c r="A43" s="123"/>
      <c r="B43" s="146"/>
      <c r="C43" s="173" t="s">
        <v>41</v>
      </c>
      <c r="D43" s="155"/>
      <c r="E43" s="155"/>
      <c r="F43" s="155"/>
      <c r="G43" s="155"/>
      <c r="H43" s="155"/>
      <c r="I43" s="155"/>
      <c r="J43" s="155"/>
      <c r="K43" s="155"/>
      <c r="L43" s="155"/>
      <c r="M43" s="30"/>
      <c r="N43" s="146"/>
      <c r="O43" s="182"/>
      <c r="P43" s="175"/>
      <c r="Q43" s="176">
        <f>sum(Q31:Q41)</f>
        <v>0</v>
      </c>
      <c r="R43" s="177"/>
      <c r="S43" s="60"/>
    </row>
    <row r="44">
      <c r="A44" s="123"/>
      <c r="B44" s="146"/>
      <c r="C44" s="146"/>
      <c r="D44" s="146"/>
      <c r="E44" s="146"/>
      <c r="F44" s="146"/>
      <c r="G44" s="146"/>
      <c r="H44" s="146"/>
      <c r="I44" s="146"/>
      <c r="J44" s="146"/>
      <c r="K44" s="146"/>
      <c r="L44" s="146"/>
      <c r="M44" s="146"/>
      <c r="N44" s="146"/>
      <c r="O44" s="182"/>
      <c r="P44" s="170"/>
      <c r="Q44" s="179"/>
      <c r="R44" s="170"/>
      <c r="S44" s="60"/>
    </row>
    <row r="45">
      <c r="A45" s="60"/>
      <c r="B45" s="115"/>
      <c r="C45" s="115"/>
      <c r="D45" s="115"/>
      <c r="E45" s="115"/>
      <c r="F45" s="115"/>
      <c r="G45" s="115"/>
      <c r="H45" s="115"/>
      <c r="I45" s="115"/>
      <c r="J45" s="115"/>
      <c r="K45" s="115"/>
      <c r="L45" s="115"/>
      <c r="M45" s="115"/>
      <c r="N45" s="115"/>
      <c r="O45" s="115"/>
      <c r="P45" s="115"/>
      <c r="Q45" s="184"/>
      <c r="R45" s="184"/>
      <c r="S45" s="60"/>
    </row>
    <row r="46">
      <c r="A46" s="123"/>
      <c r="B46" s="180"/>
      <c r="C46" s="181"/>
      <c r="D46" s="30"/>
      <c r="E46" s="146"/>
      <c r="F46" s="146"/>
      <c r="G46" s="146"/>
      <c r="H46" s="146"/>
      <c r="I46" s="146"/>
      <c r="J46" s="146"/>
      <c r="K46" s="146"/>
      <c r="L46" s="146"/>
      <c r="M46" s="146"/>
      <c r="N46" s="146"/>
      <c r="O46" s="182"/>
      <c r="P46" s="151"/>
      <c r="Q46" s="152" t="s">
        <v>93</v>
      </c>
      <c r="R46" s="153"/>
      <c r="S46" s="60"/>
    </row>
    <row r="47">
      <c r="A47" s="123"/>
      <c r="B47" s="180"/>
      <c r="C47" s="154" t="str">
        <f>'Budget Planner'!L18</f>
        <v>Living - 20%</v>
      </c>
      <c r="D47" s="155"/>
      <c r="E47" s="155"/>
      <c r="F47" s="30"/>
      <c r="G47" s="156" t="s">
        <v>94</v>
      </c>
      <c r="H47" s="156" t="s">
        <v>95</v>
      </c>
      <c r="I47" s="156" t="s">
        <v>96</v>
      </c>
      <c r="J47" s="156" t="s">
        <v>97</v>
      </c>
      <c r="K47" s="156" t="s">
        <v>98</v>
      </c>
      <c r="L47" s="156" t="s">
        <v>99</v>
      </c>
      <c r="M47" s="156" t="s">
        <v>100</v>
      </c>
      <c r="N47" s="146"/>
      <c r="O47" s="182"/>
      <c r="P47" s="153"/>
      <c r="Q47" s="158"/>
      <c r="R47" s="153"/>
      <c r="S47" s="60"/>
    </row>
    <row r="48">
      <c r="A48" s="123"/>
      <c r="B48" s="180"/>
      <c r="C48" s="159" t="str">
        <f>'Budget Planner'!L19</f>
        <v>Groceries</v>
      </c>
      <c r="D48" s="30"/>
      <c r="E48" s="183"/>
      <c r="F48" s="183"/>
      <c r="G48" s="161">
        <v>0.0</v>
      </c>
      <c r="H48" s="161">
        <v>0.0</v>
      </c>
      <c r="I48" s="161">
        <v>0.0</v>
      </c>
      <c r="J48" s="161">
        <v>0.0</v>
      </c>
      <c r="K48" s="161">
        <v>0.0</v>
      </c>
      <c r="L48" s="161">
        <v>0.0</v>
      </c>
      <c r="M48" s="161">
        <v>0.0</v>
      </c>
      <c r="N48" s="146"/>
      <c r="O48" s="182"/>
      <c r="P48" s="163"/>
      <c r="Q48" s="164">
        <f t="shared" ref="Q48:Q62" si="3">sum(G48:M48)</f>
        <v>0</v>
      </c>
      <c r="R48" s="163"/>
      <c r="S48" s="60"/>
    </row>
    <row r="49">
      <c r="A49" s="123"/>
      <c r="B49" s="180"/>
      <c r="C49" s="159" t="str">
        <f>'Budget Planner'!L20</f>
        <v>Lunch</v>
      </c>
      <c r="D49" s="30"/>
      <c r="E49" s="183"/>
      <c r="F49" s="183"/>
      <c r="G49" s="161">
        <v>0.0</v>
      </c>
      <c r="H49" s="161">
        <v>0.0</v>
      </c>
      <c r="I49" s="161">
        <v>0.0</v>
      </c>
      <c r="J49" s="161">
        <v>0.0</v>
      </c>
      <c r="K49" s="161">
        <v>0.0</v>
      </c>
      <c r="L49" s="161">
        <v>0.0</v>
      </c>
      <c r="M49" s="161">
        <v>0.0</v>
      </c>
      <c r="N49" s="146"/>
      <c r="O49" s="182"/>
      <c r="P49" s="163"/>
      <c r="Q49" s="164">
        <f t="shared" si="3"/>
        <v>0</v>
      </c>
      <c r="R49" s="163"/>
      <c r="S49" s="60"/>
    </row>
    <row r="50">
      <c r="A50" s="123"/>
      <c r="B50" s="180"/>
      <c r="C50" s="159" t="str">
        <f>'Budget Planner'!L21</f>
        <v>Snacks/Breaks</v>
      </c>
      <c r="D50" s="30"/>
      <c r="E50" s="183"/>
      <c r="F50" s="183"/>
      <c r="G50" s="161">
        <v>0.0</v>
      </c>
      <c r="H50" s="161">
        <v>0.0</v>
      </c>
      <c r="I50" s="161">
        <v>0.0</v>
      </c>
      <c r="J50" s="161">
        <v>0.0</v>
      </c>
      <c r="K50" s="161">
        <v>0.0</v>
      </c>
      <c r="L50" s="161">
        <v>0.0</v>
      </c>
      <c r="M50" s="161">
        <v>0.0</v>
      </c>
      <c r="N50" s="146"/>
      <c r="O50" s="182"/>
      <c r="P50" s="163"/>
      <c r="Q50" s="164">
        <f t="shared" si="3"/>
        <v>0</v>
      </c>
      <c r="R50" s="163"/>
      <c r="S50" s="60"/>
    </row>
    <row r="51">
      <c r="A51" s="123"/>
      <c r="B51" s="180"/>
      <c r="C51" s="159" t="str">
        <f>'Budget Planner'!L22</f>
        <v>Take Out</v>
      </c>
      <c r="D51" s="30"/>
      <c r="E51" s="183"/>
      <c r="F51" s="183"/>
      <c r="G51" s="161">
        <v>0.0</v>
      </c>
      <c r="H51" s="161">
        <v>0.0</v>
      </c>
      <c r="I51" s="161">
        <v>0.0</v>
      </c>
      <c r="J51" s="161">
        <v>0.0</v>
      </c>
      <c r="K51" s="161">
        <v>0.0</v>
      </c>
      <c r="L51" s="161">
        <v>0.0</v>
      </c>
      <c r="M51" s="161">
        <v>0.0</v>
      </c>
      <c r="N51" s="146"/>
      <c r="O51" s="182"/>
      <c r="P51" s="163"/>
      <c r="Q51" s="164">
        <f t="shared" si="3"/>
        <v>0</v>
      </c>
      <c r="R51" s="163"/>
      <c r="S51" s="60"/>
    </row>
    <row r="52">
      <c r="A52" s="123"/>
      <c r="B52" s="180"/>
      <c r="C52" s="159" t="str">
        <f>'Budget Planner'!L23</f>
        <v>Pet Food</v>
      </c>
      <c r="D52" s="30"/>
      <c r="E52" s="183"/>
      <c r="F52" s="183"/>
      <c r="G52" s="161">
        <v>0.0</v>
      </c>
      <c r="H52" s="161">
        <v>0.0</v>
      </c>
      <c r="I52" s="161">
        <v>0.0</v>
      </c>
      <c r="J52" s="161">
        <v>0.0</v>
      </c>
      <c r="K52" s="161">
        <v>0.0</v>
      </c>
      <c r="L52" s="161">
        <v>0.0</v>
      </c>
      <c r="M52" s="161">
        <v>0.0</v>
      </c>
      <c r="N52" s="146"/>
      <c r="O52" s="182"/>
      <c r="P52" s="163"/>
      <c r="Q52" s="164">
        <f t="shared" si="3"/>
        <v>0</v>
      </c>
      <c r="R52" s="163"/>
      <c r="S52" s="60"/>
    </row>
    <row r="53">
      <c r="A53" s="123"/>
      <c r="B53" s="180"/>
      <c r="C53" s="159" t="str">
        <f>'Budget Planner'!L24</f>
        <v>Clothing</v>
      </c>
      <c r="D53" s="30"/>
      <c r="E53" s="183"/>
      <c r="F53" s="183"/>
      <c r="G53" s="161">
        <v>0.0</v>
      </c>
      <c r="H53" s="161">
        <v>0.0</v>
      </c>
      <c r="I53" s="161">
        <v>0.0</v>
      </c>
      <c r="J53" s="161">
        <v>0.0</v>
      </c>
      <c r="K53" s="161">
        <v>0.0</v>
      </c>
      <c r="L53" s="161">
        <v>0.0</v>
      </c>
      <c r="M53" s="161">
        <v>0.0</v>
      </c>
      <c r="N53" s="146"/>
      <c r="O53" s="182"/>
      <c r="P53" s="163"/>
      <c r="Q53" s="164">
        <f t="shared" si="3"/>
        <v>0</v>
      </c>
      <c r="R53" s="163"/>
      <c r="S53" s="60"/>
    </row>
    <row r="54">
      <c r="A54" s="123"/>
      <c r="B54" s="180"/>
      <c r="C54" s="159" t="str">
        <f>'Budget Planner'!L25</f>
        <v>Footwear</v>
      </c>
      <c r="D54" s="30"/>
      <c r="E54" s="183"/>
      <c r="F54" s="183"/>
      <c r="G54" s="161">
        <v>0.0</v>
      </c>
      <c r="H54" s="161">
        <v>0.0</v>
      </c>
      <c r="I54" s="161">
        <v>0.0</v>
      </c>
      <c r="J54" s="161">
        <v>0.0</v>
      </c>
      <c r="K54" s="161">
        <v>0.0</v>
      </c>
      <c r="L54" s="161">
        <v>0.0</v>
      </c>
      <c r="M54" s="161">
        <v>0.0</v>
      </c>
      <c r="N54" s="146"/>
      <c r="O54" s="182"/>
      <c r="P54" s="163"/>
      <c r="Q54" s="164">
        <f t="shared" si="3"/>
        <v>0</v>
      </c>
      <c r="R54" s="163"/>
      <c r="S54" s="60"/>
    </row>
    <row r="55">
      <c r="A55" s="123"/>
      <c r="B55" s="146"/>
      <c r="C55" s="159" t="str">
        <f>'Budget Planner'!L26</f>
        <v>Drycleaning</v>
      </c>
      <c r="D55" s="30"/>
      <c r="E55" s="183"/>
      <c r="F55" s="183"/>
      <c r="G55" s="161">
        <v>0.0</v>
      </c>
      <c r="H55" s="161">
        <v>0.0</v>
      </c>
      <c r="I55" s="161">
        <v>0.0</v>
      </c>
      <c r="J55" s="161">
        <v>0.0</v>
      </c>
      <c r="K55" s="161">
        <v>0.0</v>
      </c>
      <c r="L55" s="161">
        <v>0.0</v>
      </c>
      <c r="M55" s="161">
        <v>0.0</v>
      </c>
      <c r="N55" s="146"/>
      <c r="O55" s="182"/>
      <c r="P55" s="163"/>
      <c r="Q55" s="164">
        <f t="shared" si="3"/>
        <v>0</v>
      </c>
      <c r="R55" s="163"/>
      <c r="S55" s="60"/>
    </row>
    <row r="56">
      <c r="A56" s="123"/>
      <c r="B56" s="146"/>
      <c r="C56" s="159" t="str">
        <f>'Budget Planner'!L27</f>
        <v>Laundromat</v>
      </c>
      <c r="D56" s="30"/>
      <c r="E56" s="183"/>
      <c r="F56" s="183"/>
      <c r="G56" s="161">
        <v>0.0</v>
      </c>
      <c r="H56" s="161">
        <v>0.0</v>
      </c>
      <c r="I56" s="161">
        <v>0.0</v>
      </c>
      <c r="J56" s="161">
        <v>0.0</v>
      </c>
      <c r="K56" s="161">
        <v>0.0</v>
      </c>
      <c r="L56" s="161">
        <v>0.0</v>
      </c>
      <c r="M56" s="161">
        <v>0.0</v>
      </c>
      <c r="N56" s="146"/>
      <c r="O56" s="182"/>
      <c r="P56" s="163"/>
      <c r="Q56" s="164">
        <f t="shared" si="3"/>
        <v>0</v>
      </c>
      <c r="R56" s="163"/>
      <c r="S56" s="60"/>
    </row>
    <row r="57">
      <c r="A57" s="123"/>
      <c r="B57" s="146"/>
      <c r="C57" s="159" t="str">
        <f>'Budget Planner'!L28</f>
        <v>Prescriptions</v>
      </c>
      <c r="D57" s="30"/>
      <c r="E57" s="183"/>
      <c r="F57" s="183"/>
      <c r="G57" s="161">
        <v>0.0</v>
      </c>
      <c r="H57" s="161">
        <v>0.0</v>
      </c>
      <c r="I57" s="161">
        <v>0.0</v>
      </c>
      <c r="J57" s="161">
        <v>0.0</v>
      </c>
      <c r="K57" s="161">
        <v>0.0</v>
      </c>
      <c r="L57" s="161">
        <v>0.0</v>
      </c>
      <c r="M57" s="161">
        <v>0.0</v>
      </c>
      <c r="N57" s="146"/>
      <c r="O57" s="182"/>
      <c r="P57" s="163"/>
      <c r="Q57" s="164">
        <f t="shared" si="3"/>
        <v>0</v>
      </c>
      <c r="R57" s="163"/>
      <c r="S57" s="60"/>
    </row>
    <row r="58">
      <c r="A58" s="123"/>
      <c r="B58" s="146"/>
      <c r="C58" s="159" t="str">
        <f>'Budget Planner'!L29</f>
        <v>Over-the-counter Meds</v>
      </c>
      <c r="D58" s="30"/>
      <c r="E58" s="183"/>
      <c r="F58" s="183"/>
      <c r="G58" s="161">
        <v>0.0</v>
      </c>
      <c r="H58" s="161">
        <v>0.0</v>
      </c>
      <c r="I58" s="161">
        <v>0.0</v>
      </c>
      <c r="J58" s="161">
        <v>0.0</v>
      </c>
      <c r="K58" s="161">
        <v>0.0</v>
      </c>
      <c r="L58" s="161">
        <v>0.0</v>
      </c>
      <c r="M58" s="161">
        <v>0.0</v>
      </c>
      <c r="N58" s="146"/>
      <c r="O58" s="182"/>
      <c r="P58" s="163"/>
      <c r="Q58" s="164">
        <f t="shared" si="3"/>
        <v>0</v>
      </c>
      <c r="R58" s="163"/>
      <c r="S58" s="60"/>
    </row>
    <row r="59">
      <c r="A59" s="123"/>
      <c r="B59" s="146"/>
      <c r="C59" s="159" t="str">
        <f>'Budget Planner'!L30</f>
        <v>Dental Work</v>
      </c>
      <c r="D59" s="30"/>
      <c r="E59" s="183"/>
      <c r="F59" s="183"/>
      <c r="G59" s="161">
        <v>0.0</v>
      </c>
      <c r="H59" s="161">
        <v>0.0</v>
      </c>
      <c r="I59" s="161">
        <v>0.0</v>
      </c>
      <c r="J59" s="161">
        <v>0.0</v>
      </c>
      <c r="K59" s="161">
        <v>0.0</v>
      </c>
      <c r="L59" s="161">
        <v>0.0</v>
      </c>
      <c r="M59" s="161">
        <v>0.0</v>
      </c>
      <c r="N59" s="146"/>
      <c r="O59" s="182"/>
      <c r="P59" s="163"/>
      <c r="Q59" s="164">
        <f t="shared" si="3"/>
        <v>0</v>
      </c>
      <c r="R59" s="163"/>
      <c r="S59" s="60"/>
    </row>
    <row r="60">
      <c r="A60" s="123"/>
      <c r="B60" s="146"/>
      <c r="C60" s="159" t="str">
        <f>'Budget Planner'!L31</f>
        <v>Specialists</v>
      </c>
      <c r="D60" s="30"/>
      <c r="E60" s="183"/>
      <c r="F60" s="183"/>
      <c r="G60" s="161">
        <v>0.0</v>
      </c>
      <c r="H60" s="161">
        <v>0.0</v>
      </c>
      <c r="I60" s="161">
        <v>0.0</v>
      </c>
      <c r="J60" s="161">
        <v>0.0</v>
      </c>
      <c r="K60" s="161">
        <v>0.0</v>
      </c>
      <c r="L60" s="161">
        <v>0.0</v>
      </c>
      <c r="M60" s="161">
        <v>0.0</v>
      </c>
      <c r="N60" s="146"/>
      <c r="O60" s="182"/>
      <c r="P60" s="163"/>
      <c r="Q60" s="164">
        <f t="shared" si="3"/>
        <v>0</v>
      </c>
      <c r="R60" s="163"/>
      <c r="S60" s="60"/>
    </row>
    <row r="61">
      <c r="A61" s="123"/>
      <c r="B61" s="146"/>
      <c r="C61" s="159" t="str">
        <f>'Budget Planner'!L32</f>
        <v>Eyecare </v>
      </c>
      <c r="D61" s="30"/>
      <c r="E61" s="183"/>
      <c r="F61" s="183"/>
      <c r="G61" s="161">
        <v>0.0</v>
      </c>
      <c r="H61" s="161">
        <v>0.0</v>
      </c>
      <c r="I61" s="161">
        <v>0.0</v>
      </c>
      <c r="J61" s="161">
        <v>0.0</v>
      </c>
      <c r="K61" s="161">
        <v>0.0</v>
      </c>
      <c r="L61" s="161">
        <v>0.0</v>
      </c>
      <c r="M61" s="161">
        <v>0.0</v>
      </c>
      <c r="N61" s="146"/>
      <c r="O61" s="182"/>
      <c r="P61" s="163"/>
      <c r="Q61" s="164">
        <f t="shared" si="3"/>
        <v>0</v>
      </c>
      <c r="R61" s="163"/>
      <c r="S61" s="60"/>
    </row>
    <row r="62">
      <c r="A62" s="123"/>
      <c r="B62" s="146"/>
      <c r="C62" s="159" t="str">
        <f>'Budget Planner'!L33</f>
        <v>Vet Bills</v>
      </c>
      <c r="D62" s="30"/>
      <c r="E62" s="183"/>
      <c r="F62" s="183"/>
      <c r="G62" s="161">
        <v>0.0</v>
      </c>
      <c r="H62" s="161">
        <v>0.0</v>
      </c>
      <c r="I62" s="161">
        <v>0.0</v>
      </c>
      <c r="J62" s="161">
        <v>0.0</v>
      </c>
      <c r="K62" s="161">
        <v>0.0</v>
      </c>
      <c r="L62" s="161">
        <v>0.0</v>
      </c>
      <c r="M62" s="161">
        <v>0.0</v>
      </c>
      <c r="N62" s="146"/>
      <c r="O62" s="182"/>
      <c r="P62" s="163"/>
      <c r="Q62" s="164">
        <f t="shared" si="3"/>
        <v>0</v>
      </c>
      <c r="R62" s="163"/>
      <c r="S62" s="60"/>
    </row>
    <row r="63">
      <c r="A63" s="165"/>
      <c r="B63" s="166"/>
      <c r="C63" s="166"/>
      <c r="D63" s="166"/>
      <c r="E63" s="39"/>
      <c r="F63" s="39"/>
      <c r="G63" s="166"/>
      <c r="H63" s="166"/>
      <c r="I63" s="39"/>
      <c r="J63" s="166"/>
      <c r="K63" s="166"/>
      <c r="L63" s="39"/>
      <c r="M63" s="39"/>
      <c r="N63" s="39"/>
      <c r="O63" s="185"/>
      <c r="P63" s="170"/>
      <c r="Q63" s="171"/>
      <c r="R63" s="170"/>
      <c r="S63" s="42"/>
    </row>
    <row r="64">
      <c r="A64" s="172"/>
      <c r="B64" s="39"/>
      <c r="C64" s="173" t="s">
        <v>41</v>
      </c>
      <c r="D64" s="155"/>
      <c r="E64" s="155"/>
      <c r="F64" s="155"/>
      <c r="G64" s="155"/>
      <c r="H64" s="155"/>
      <c r="I64" s="155"/>
      <c r="J64" s="155"/>
      <c r="K64" s="155"/>
      <c r="L64" s="155"/>
      <c r="M64" s="30"/>
      <c r="N64" s="39"/>
      <c r="O64" s="186"/>
      <c r="P64" s="175"/>
      <c r="Q64" s="176">
        <f>sum(Q52:Q62)</f>
        <v>0</v>
      </c>
      <c r="R64" s="177"/>
      <c r="S64" s="178"/>
    </row>
    <row r="65">
      <c r="A65" s="172"/>
      <c r="B65" s="39"/>
      <c r="C65" s="39"/>
      <c r="D65" s="39"/>
      <c r="E65" s="39"/>
      <c r="F65" s="39"/>
      <c r="G65" s="39"/>
      <c r="H65" s="39"/>
      <c r="I65" s="39"/>
      <c r="J65" s="39"/>
      <c r="K65" s="39"/>
      <c r="L65" s="39"/>
      <c r="M65" s="39"/>
      <c r="N65" s="39"/>
      <c r="O65" s="186"/>
      <c r="P65" s="170"/>
      <c r="Q65" s="179"/>
      <c r="R65" s="170"/>
      <c r="S65" s="178"/>
    </row>
    <row r="66">
      <c r="A66" s="60"/>
      <c r="B66" s="115"/>
      <c r="C66" s="115"/>
      <c r="D66" s="115"/>
      <c r="E66" s="115"/>
      <c r="F66" s="115"/>
      <c r="G66" s="115"/>
      <c r="H66" s="115"/>
      <c r="I66" s="115"/>
      <c r="J66" s="115"/>
      <c r="K66" s="115"/>
      <c r="L66" s="115"/>
      <c r="M66" s="115"/>
      <c r="N66" s="115"/>
      <c r="O66" s="53"/>
      <c r="P66" s="53"/>
      <c r="Q66" s="184"/>
      <c r="R66" s="53"/>
      <c r="S66" s="60"/>
    </row>
    <row r="67">
      <c r="A67" s="123"/>
      <c r="B67" s="180"/>
      <c r="C67" s="181"/>
      <c r="D67" s="30"/>
      <c r="E67" s="146"/>
      <c r="F67" s="146"/>
      <c r="G67" s="146"/>
      <c r="H67" s="146"/>
      <c r="I67" s="146"/>
      <c r="J67" s="146"/>
      <c r="K67" s="146"/>
      <c r="L67" s="146"/>
      <c r="M67" s="146"/>
      <c r="N67" s="146"/>
      <c r="O67" s="182"/>
      <c r="P67" s="151"/>
      <c r="Q67" s="152" t="s">
        <v>93</v>
      </c>
      <c r="R67" s="153"/>
      <c r="S67" s="60"/>
    </row>
    <row r="68">
      <c r="A68" s="123"/>
      <c r="B68" s="180"/>
      <c r="C68" s="154" t="str">
        <f>'Budget Planner'!L40</f>
        <v>Personal / Debts / Savings - 20%</v>
      </c>
      <c r="D68" s="155"/>
      <c r="E68" s="155"/>
      <c r="F68" s="30"/>
      <c r="G68" s="156" t="s">
        <v>94</v>
      </c>
      <c r="H68" s="156" t="s">
        <v>95</v>
      </c>
      <c r="I68" s="156" t="s">
        <v>96</v>
      </c>
      <c r="J68" s="156" t="s">
        <v>97</v>
      </c>
      <c r="K68" s="156" t="s">
        <v>98</v>
      </c>
      <c r="L68" s="156" t="s">
        <v>99</v>
      </c>
      <c r="M68" s="156" t="s">
        <v>100</v>
      </c>
      <c r="N68" s="146"/>
      <c r="O68" s="182"/>
      <c r="P68" s="153"/>
      <c r="Q68" s="158"/>
      <c r="R68" s="153"/>
      <c r="S68" s="60"/>
    </row>
    <row r="69">
      <c r="A69" s="123"/>
      <c r="B69" s="180"/>
      <c r="C69" s="159" t="str">
        <f>'Budget Planner'!L41</f>
        <v>Child Support</v>
      </c>
      <c r="D69" s="30"/>
      <c r="E69" s="183"/>
      <c r="F69" s="183"/>
      <c r="G69" s="161">
        <v>0.0</v>
      </c>
      <c r="H69" s="161">
        <v>0.0</v>
      </c>
      <c r="I69" s="161">
        <v>0.0</v>
      </c>
      <c r="J69" s="161">
        <v>0.0</v>
      </c>
      <c r="K69" s="161">
        <v>0.0</v>
      </c>
      <c r="L69" s="161">
        <v>0.0</v>
      </c>
      <c r="M69" s="161">
        <v>0.0</v>
      </c>
      <c r="N69" s="146"/>
      <c r="O69" s="182"/>
      <c r="P69" s="163"/>
      <c r="Q69" s="164">
        <f t="shared" ref="Q69:Q89" si="4">sum(G69:M69)</f>
        <v>0</v>
      </c>
      <c r="R69" s="163"/>
      <c r="S69" s="60"/>
    </row>
    <row r="70">
      <c r="A70" s="123"/>
      <c r="B70" s="180"/>
      <c r="C70" s="159" t="str">
        <f>'Budget Planner'!L42</f>
        <v>Allowances</v>
      </c>
      <c r="D70" s="30"/>
      <c r="E70" s="183"/>
      <c r="F70" s="183"/>
      <c r="G70" s="161">
        <v>0.0</v>
      </c>
      <c r="H70" s="161">
        <v>0.0</v>
      </c>
      <c r="I70" s="161">
        <v>0.0</v>
      </c>
      <c r="J70" s="161">
        <v>0.0</v>
      </c>
      <c r="K70" s="161">
        <v>0.0</v>
      </c>
      <c r="L70" s="161">
        <v>0.0</v>
      </c>
      <c r="M70" s="161">
        <v>0.0</v>
      </c>
      <c r="N70" s="146"/>
      <c r="O70" s="182"/>
      <c r="P70" s="163"/>
      <c r="Q70" s="164">
        <f t="shared" si="4"/>
        <v>0</v>
      </c>
      <c r="R70" s="163"/>
      <c r="S70" s="60"/>
    </row>
    <row r="71">
      <c r="A71" s="123"/>
      <c r="B71" s="180"/>
      <c r="C71" s="159" t="str">
        <f>'Budget Planner'!L43</f>
        <v>Daycare/Babysitters</v>
      </c>
      <c r="D71" s="30"/>
      <c r="E71" s="183"/>
      <c r="F71" s="183"/>
      <c r="G71" s="161">
        <v>0.0</v>
      </c>
      <c r="H71" s="161">
        <v>0.0</v>
      </c>
      <c r="I71" s="161">
        <v>0.0</v>
      </c>
      <c r="J71" s="161">
        <v>0.0</v>
      </c>
      <c r="K71" s="161">
        <v>0.0</v>
      </c>
      <c r="L71" s="161">
        <v>0.0</v>
      </c>
      <c r="M71" s="161">
        <v>0.0</v>
      </c>
      <c r="N71" s="146"/>
      <c r="O71" s="182"/>
      <c r="P71" s="163"/>
      <c r="Q71" s="164">
        <f t="shared" si="4"/>
        <v>0</v>
      </c>
      <c r="R71" s="163"/>
      <c r="S71" s="60"/>
    </row>
    <row r="72">
      <c r="A72" s="123"/>
      <c r="B72" s="180"/>
      <c r="C72" s="159" t="str">
        <f>'Budget Planner'!L44</f>
        <v>Bank fees</v>
      </c>
      <c r="D72" s="30"/>
      <c r="E72" s="183"/>
      <c r="F72" s="183"/>
      <c r="G72" s="161">
        <v>0.0</v>
      </c>
      <c r="H72" s="161">
        <v>0.0</v>
      </c>
      <c r="I72" s="161">
        <v>0.0</v>
      </c>
      <c r="J72" s="161">
        <v>0.0</v>
      </c>
      <c r="K72" s="161">
        <v>0.0</v>
      </c>
      <c r="L72" s="161">
        <v>0.0</v>
      </c>
      <c r="M72" s="161">
        <v>0.0</v>
      </c>
      <c r="N72" s="146"/>
      <c r="O72" s="182"/>
      <c r="P72" s="163"/>
      <c r="Q72" s="164">
        <f t="shared" si="4"/>
        <v>0</v>
      </c>
      <c r="R72" s="163"/>
      <c r="S72" s="60"/>
    </row>
    <row r="73">
      <c r="A73" s="123"/>
      <c r="B73" s="180"/>
      <c r="C73" s="159" t="str">
        <f>'Budget Planner'!L45</f>
        <v>School Expenses</v>
      </c>
      <c r="D73" s="30"/>
      <c r="E73" s="183"/>
      <c r="F73" s="183"/>
      <c r="G73" s="161">
        <v>0.0</v>
      </c>
      <c r="H73" s="161">
        <v>0.0</v>
      </c>
      <c r="I73" s="161">
        <v>0.0</v>
      </c>
      <c r="J73" s="161">
        <v>0.0</v>
      </c>
      <c r="K73" s="161">
        <v>0.0</v>
      </c>
      <c r="L73" s="161">
        <v>0.0</v>
      </c>
      <c r="M73" s="161">
        <v>0.0</v>
      </c>
      <c r="N73" s="146"/>
      <c r="O73" s="182"/>
      <c r="P73" s="163"/>
      <c r="Q73" s="164">
        <f t="shared" si="4"/>
        <v>0</v>
      </c>
      <c r="R73" s="163"/>
      <c r="S73" s="60"/>
    </row>
    <row r="74">
      <c r="A74" s="123"/>
      <c r="B74" s="180"/>
      <c r="C74" s="159" t="str">
        <f>'Budget Planner'!L46</f>
        <v>Tobacco</v>
      </c>
      <c r="D74" s="30"/>
      <c r="E74" s="183"/>
      <c r="F74" s="183"/>
      <c r="G74" s="161">
        <v>0.0</v>
      </c>
      <c r="H74" s="161">
        <v>0.0</v>
      </c>
      <c r="I74" s="161">
        <v>0.0</v>
      </c>
      <c r="J74" s="161">
        <v>0.0</v>
      </c>
      <c r="K74" s="161">
        <v>0.0</v>
      </c>
      <c r="L74" s="161">
        <v>0.0</v>
      </c>
      <c r="M74" s="161">
        <v>0.0</v>
      </c>
      <c r="N74" s="146"/>
      <c r="O74" s="182"/>
      <c r="P74" s="163"/>
      <c r="Q74" s="164">
        <f t="shared" si="4"/>
        <v>0</v>
      </c>
      <c r="R74" s="163"/>
      <c r="S74" s="60"/>
    </row>
    <row r="75">
      <c r="A75" s="123"/>
      <c r="B75" s="180"/>
      <c r="C75" s="159" t="str">
        <f>'Budget Planner'!L47</f>
        <v>Alcohol</v>
      </c>
      <c r="D75" s="30"/>
      <c r="E75" s="183"/>
      <c r="F75" s="183"/>
      <c r="G75" s="161">
        <v>0.0</v>
      </c>
      <c r="H75" s="161">
        <v>0.0</v>
      </c>
      <c r="I75" s="161">
        <v>0.0</v>
      </c>
      <c r="J75" s="161">
        <v>0.0</v>
      </c>
      <c r="K75" s="161">
        <v>0.0</v>
      </c>
      <c r="L75" s="161">
        <v>0.0</v>
      </c>
      <c r="M75" s="161">
        <v>0.0</v>
      </c>
      <c r="N75" s="146"/>
      <c r="O75" s="182"/>
      <c r="P75" s="163"/>
      <c r="Q75" s="164">
        <f t="shared" si="4"/>
        <v>0</v>
      </c>
      <c r="R75" s="163"/>
      <c r="S75" s="60"/>
    </row>
    <row r="76">
      <c r="A76" s="123"/>
      <c r="B76" s="146"/>
      <c r="C76" s="159" t="str">
        <f>'Budget Planner'!L48</f>
        <v>Memberships</v>
      </c>
      <c r="D76" s="30"/>
      <c r="E76" s="183"/>
      <c r="F76" s="183"/>
      <c r="G76" s="161">
        <v>0.0</v>
      </c>
      <c r="H76" s="161">
        <v>0.0</v>
      </c>
      <c r="I76" s="161">
        <v>0.0</v>
      </c>
      <c r="J76" s="161">
        <v>0.0</v>
      </c>
      <c r="K76" s="161">
        <v>0.0</v>
      </c>
      <c r="L76" s="161">
        <v>0.0</v>
      </c>
      <c r="M76" s="161">
        <v>0.0</v>
      </c>
      <c r="N76" s="146"/>
      <c r="O76" s="182"/>
      <c r="P76" s="163"/>
      <c r="Q76" s="164">
        <f t="shared" si="4"/>
        <v>0</v>
      </c>
      <c r="R76" s="163"/>
      <c r="S76" s="60"/>
    </row>
    <row r="77">
      <c r="A77" s="123"/>
      <c r="B77" s="146"/>
      <c r="C77" s="159" t="str">
        <f>'Budget Planner'!L49</f>
        <v>Subscriptions</v>
      </c>
      <c r="D77" s="30"/>
      <c r="E77" s="183"/>
      <c r="F77" s="183"/>
      <c r="G77" s="161">
        <v>0.0</v>
      </c>
      <c r="H77" s="161">
        <v>0.0</v>
      </c>
      <c r="I77" s="161">
        <v>0.0</v>
      </c>
      <c r="J77" s="161">
        <v>0.0</v>
      </c>
      <c r="K77" s="161">
        <v>0.0</v>
      </c>
      <c r="L77" s="161">
        <v>0.0</v>
      </c>
      <c r="M77" s="161">
        <v>0.0</v>
      </c>
      <c r="N77" s="146"/>
      <c r="O77" s="182"/>
      <c r="P77" s="163"/>
      <c r="Q77" s="164">
        <f t="shared" si="4"/>
        <v>0</v>
      </c>
      <c r="R77" s="163"/>
      <c r="S77" s="60"/>
    </row>
    <row r="78">
      <c r="A78" s="123"/>
      <c r="B78" s="180"/>
      <c r="C78" s="159" t="str">
        <f>'Budget Planner'!L50</f>
        <v>Personal Grooming</v>
      </c>
      <c r="D78" s="30"/>
      <c r="E78" s="183"/>
      <c r="F78" s="183"/>
      <c r="G78" s="161">
        <v>0.0</v>
      </c>
      <c r="H78" s="161">
        <v>0.0</v>
      </c>
      <c r="I78" s="161">
        <v>0.0</v>
      </c>
      <c r="J78" s="161">
        <v>0.0</v>
      </c>
      <c r="K78" s="161">
        <v>0.0</v>
      </c>
      <c r="L78" s="161">
        <v>0.0</v>
      </c>
      <c r="M78" s="161">
        <v>0.0</v>
      </c>
      <c r="N78" s="146"/>
      <c r="O78" s="182"/>
      <c r="P78" s="163"/>
      <c r="Q78" s="164">
        <f t="shared" si="4"/>
        <v>0</v>
      </c>
      <c r="R78" s="163"/>
      <c r="S78" s="60"/>
    </row>
    <row r="79">
      <c r="A79" s="123"/>
      <c r="B79" s="180"/>
      <c r="C79" s="159" t="str">
        <f>'Budget Planner'!L51</f>
        <v>Entertainment</v>
      </c>
      <c r="D79" s="30"/>
      <c r="E79" s="183"/>
      <c r="F79" s="183"/>
      <c r="G79" s="161">
        <v>0.0</v>
      </c>
      <c r="H79" s="161">
        <v>0.0</v>
      </c>
      <c r="I79" s="161">
        <v>0.0</v>
      </c>
      <c r="J79" s="161">
        <v>0.0</v>
      </c>
      <c r="K79" s="161">
        <v>0.0</v>
      </c>
      <c r="L79" s="161">
        <v>0.0</v>
      </c>
      <c r="M79" s="161">
        <v>0.0</v>
      </c>
      <c r="N79" s="146"/>
      <c r="O79" s="182"/>
      <c r="P79" s="163"/>
      <c r="Q79" s="164">
        <f t="shared" si="4"/>
        <v>0</v>
      </c>
      <c r="R79" s="163"/>
      <c r="S79" s="60"/>
    </row>
    <row r="80">
      <c r="A80" s="123"/>
      <c r="B80" s="180"/>
      <c r="C80" s="159" t="str">
        <f>'Budget Planner'!L52</f>
        <v>Vacations</v>
      </c>
      <c r="D80" s="30"/>
      <c r="E80" s="183"/>
      <c r="F80" s="183"/>
      <c r="G80" s="161">
        <v>0.0</v>
      </c>
      <c r="H80" s="161">
        <v>0.0</v>
      </c>
      <c r="I80" s="161">
        <v>0.0</v>
      </c>
      <c r="J80" s="161">
        <v>0.0</v>
      </c>
      <c r="K80" s="161">
        <v>0.0</v>
      </c>
      <c r="L80" s="161">
        <v>0.0</v>
      </c>
      <c r="M80" s="161">
        <v>0.0</v>
      </c>
      <c r="N80" s="146"/>
      <c r="O80" s="182"/>
      <c r="P80" s="163"/>
      <c r="Q80" s="164">
        <f t="shared" si="4"/>
        <v>0</v>
      </c>
      <c r="R80" s="163"/>
      <c r="S80" s="60"/>
    </row>
    <row r="81">
      <c r="A81" s="123"/>
      <c r="B81" s="180"/>
      <c r="C81" s="159" t="str">
        <f>'Budget Planner'!L53</f>
        <v>Gifts/Donations</v>
      </c>
      <c r="D81" s="30"/>
      <c r="E81" s="183"/>
      <c r="F81" s="183"/>
      <c r="G81" s="161">
        <v>0.0</v>
      </c>
      <c r="H81" s="161">
        <v>0.0</v>
      </c>
      <c r="I81" s="161">
        <v>0.0</v>
      </c>
      <c r="J81" s="161">
        <v>0.0</v>
      </c>
      <c r="K81" s="161">
        <v>0.0</v>
      </c>
      <c r="L81" s="161">
        <v>0.0</v>
      </c>
      <c r="M81" s="161">
        <v>0.0</v>
      </c>
      <c r="N81" s="146"/>
      <c r="O81" s="182"/>
      <c r="P81" s="163"/>
      <c r="Q81" s="164">
        <f t="shared" si="4"/>
        <v>0</v>
      </c>
      <c r="R81" s="163"/>
      <c r="S81" s="60"/>
    </row>
    <row r="82">
      <c r="A82" s="123"/>
      <c r="B82" s="180"/>
      <c r="C82" s="159" t="str">
        <f>'Budget Planner'!L54</f>
        <v>RRSP</v>
      </c>
      <c r="D82" s="30"/>
      <c r="E82" s="183"/>
      <c r="F82" s="183"/>
      <c r="G82" s="161">
        <v>0.0</v>
      </c>
      <c r="H82" s="161">
        <v>0.0</v>
      </c>
      <c r="I82" s="161">
        <v>0.0</v>
      </c>
      <c r="J82" s="161">
        <v>0.0</v>
      </c>
      <c r="K82" s="161">
        <v>0.0</v>
      </c>
      <c r="L82" s="161">
        <v>0.0</v>
      </c>
      <c r="M82" s="161">
        <v>0.0</v>
      </c>
      <c r="N82" s="146"/>
      <c r="O82" s="182"/>
      <c r="P82" s="163"/>
      <c r="Q82" s="164">
        <f t="shared" si="4"/>
        <v>0</v>
      </c>
      <c r="R82" s="163"/>
      <c r="S82" s="60"/>
    </row>
    <row r="83">
      <c r="A83" s="123"/>
      <c r="B83" s="180"/>
      <c r="C83" s="159" t="str">
        <f>'Budget Planner'!L55</f>
        <v>RESP</v>
      </c>
      <c r="D83" s="30"/>
      <c r="E83" s="183"/>
      <c r="F83" s="183"/>
      <c r="G83" s="161">
        <v>0.0</v>
      </c>
      <c r="H83" s="161">
        <v>0.0</v>
      </c>
      <c r="I83" s="161">
        <v>0.0</v>
      </c>
      <c r="J83" s="161">
        <v>0.0</v>
      </c>
      <c r="K83" s="161">
        <v>0.0</v>
      </c>
      <c r="L83" s="161">
        <v>0.0</v>
      </c>
      <c r="M83" s="161">
        <v>0.0</v>
      </c>
      <c r="N83" s="146"/>
      <c r="O83" s="182"/>
      <c r="P83" s="163"/>
      <c r="Q83" s="164">
        <f t="shared" si="4"/>
        <v>0</v>
      </c>
      <c r="R83" s="163"/>
      <c r="S83" s="60"/>
    </row>
    <row r="84">
      <c r="A84" s="123"/>
      <c r="B84" s="146"/>
      <c r="C84" s="159" t="str">
        <f>'Budget Planner'!L56</f>
        <v>Life Insurance</v>
      </c>
      <c r="D84" s="30"/>
      <c r="E84" s="183"/>
      <c r="F84" s="183"/>
      <c r="G84" s="161">
        <v>0.0</v>
      </c>
      <c r="H84" s="161">
        <v>0.0</v>
      </c>
      <c r="I84" s="161">
        <v>0.0</v>
      </c>
      <c r="J84" s="161">
        <v>0.0</v>
      </c>
      <c r="K84" s="161">
        <v>0.0</v>
      </c>
      <c r="L84" s="161">
        <v>0.0</v>
      </c>
      <c r="M84" s="161">
        <v>0.0</v>
      </c>
      <c r="N84" s="146"/>
      <c r="O84" s="182"/>
      <c r="P84" s="163"/>
      <c r="Q84" s="164">
        <f t="shared" si="4"/>
        <v>0</v>
      </c>
      <c r="R84" s="163"/>
      <c r="S84" s="60"/>
    </row>
    <row r="85">
      <c r="A85" s="123"/>
      <c r="B85" s="146"/>
      <c r="C85" s="159" t="str">
        <f>'Budget Planner'!L57</f>
        <v>Other</v>
      </c>
      <c r="D85" s="30"/>
      <c r="E85" s="183"/>
      <c r="F85" s="183"/>
      <c r="G85" s="161">
        <v>0.0</v>
      </c>
      <c r="H85" s="161">
        <v>0.0</v>
      </c>
      <c r="I85" s="161">
        <v>0.0</v>
      </c>
      <c r="J85" s="161">
        <v>0.0</v>
      </c>
      <c r="K85" s="161">
        <v>0.0</v>
      </c>
      <c r="L85" s="161">
        <v>0.0</v>
      </c>
      <c r="M85" s="161">
        <v>0.0</v>
      </c>
      <c r="N85" s="146"/>
      <c r="O85" s="182"/>
      <c r="P85" s="163"/>
      <c r="Q85" s="164">
        <f t="shared" si="4"/>
        <v>0</v>
      </c>
      <c r="R85" s="163"/>
      <c r="S85" s="60"/>
    </row>
    <row r="86">
      <c r="A86" s="123"/>
      <c r="B86" s="180"/>
      <c r="C86" s="159" t="str">
        <f>'Budget Planner'!L58</f>
        <v>Student Loans</v>
      </c>
      <c r="D86" s="30"/>
      <c r="E86" s="183"/>
      <c r="F86" s="183"/>
      <c r="G86" s="161">
        <v>0.0</v>
      </c>
      <c r="H86" s="161">
        <v>0.0</v>
      </c>
      <c r="I86" s="161">
        <v>0.0</v>
      </c>
      <c r="J86" s="161">
        <v>0.0</v>
      </c>
      <c r="K86" s="161">
        <v>0.0</v>
      </c>
      <c r="L86" s="161">
        <v>0.0</v>
      </c>
      <c r="M86" s="161">
        <v>0.0</v>
      </c>
      <c r="N86" s="146"/>
      <c r="O86" s="182"/>
      <c r="P86" s="163"/>
      <c r="Q86" s="164">
        <f t="shared" si="4"/>
        <v>0</v>
      </c>
      <c r="R86" s="163"/>
      <c r="S86" s="60"/>
    </row>
    <row r="87">
      <c r="A87" s="123"/>
      <c r="B87" s="180"/>
      <c r="C87" s="159" t="str">
        <f>'Budget Planner'!L59</f>
        <v>Payday Loans</v>
      </c>
      <c r="D87" s="30"/>
      <c r="E87" s="183"/>
      <c r="F87" s="183"/>
      <c r="G87" s="161">
        <v>0.0</v>
      </c>
      <c r="H87" s="161">
        <v>0.0</v>
      </c>
      <c r="I87" s="161">
        <v>0.0</v>
      </c>
      <c r="J87" s="161">
        <v>0.0</v>
      </c>
      <c r="K87" s="161">
        <v>0.0</v>
      </c>
      <c r="L87" s="161">
        <v>0.0</v>
      </c>
      <c r="M87" s="161">
        <v>0.0</v>
      </c>
      <c r="N87" s="146"/>
      <c r="O87" s="182"/>
      <c r="P87" s="163"/>
      <c r="Q87" s="164">
        <f t="shared" si="4"/>
        <v>0</v>
      </c>
      <c r="R87" s="163"/>
      <c r="S87" s="60"/>
    </row>
    <row r="88">
      <c r="A88" s="123"/>
      <c r="B88" s="180"/>
      <c r="C88" s="159" t="str">
        <f>'Budget Planner'!L60</f>
        <v>Lines of Credit</v>
      </c>
      <c r="D88" s="30"/>
      <c r="E88" s="183"/>
      <c r="F88" s="183"/>
      <c r="G88" s="161">
        <v>0.0</v>
      </c>
      <c r="H88" s="161">
        <v>0.0</v>
      </c>
      <c r="I88" s="161">
        <v>0.0</v>
      </c>
      <c r="J88" s="161">
        <v>0.0</v>
      </c>
      <c r="K88" s="161">
        <v>0.0</v>
      </c>
      <c r="L88" s="161">
        <v>0.0</v>
      </c>
      <c r="M88" s="161">
        <v>0.0</v>
      </c>
      <c r="N88" s="146"/>
      <c r="O88" s="182"/>
      <c r="P88" s="163"/>
      <c r="Q88" s="164">
        <f t="shared" si="4"/>
        <v>0</v>
      </c>
      <c r="R88" s="163"/>
      <c r="S88" s="60"/>
    </row>
    <row r="89">
      <c r="A89" s="123"/>
      <c r="B89" s="180"/>
      <c r="C89" s="159" t="str">
        <f>'Budget Planner'!L61</f>
        <v>Credit Cards</v>
      </c>
      <c r="D89" s="30"/>
      <c r="E89" s="183"/>
      <c r="F89" s="183"/>
      <c r="G89" s="161">
        <v>0.0</v>
      </c>
      <c r="H89" s="161">
        <v>0.0</v>
      </c>
      <c r="I89" s="161">
        <v>0.0</v>
      </c>
      <c r="J89" s="161">
        <v>0.0</v>
      </c>
      <c r="K89" s="161">
        <v>0.0</v>
      </c>
      <c r="L89" s="161">
        <v>0.0</v>
      </c>
      <c r="M89" s="161">
        <v>0.0</v>
      </c>
      <c r="N89" s="146"/>
      <c r="O89" s="182"/>
      <c r="P89" s="163"/>
      <c r="Q89" s="164">
        <f t="shared" si="4"/>
        <v>0</v>
      </c>
      <c r="R89" s="163"/>
      <c r="S89" s="60"/>
    </row>
    <row r="90">
      <c r="A90" s="165"/>
      <c r="B90" s="39"/>
      <c r="C90" s="39"/>
      <c r="D90" s="39"/>
      <c r="E90" s="39"/>
      <c r="F90" s="39"/>
      <c r="G90" s="39"/>
      <c r="H90" s="39"/>
      <c r="I90" s="39"/>
      <c r="J90" s="39"/>
      <c r="K90" s="39"/>
      <c r="L90" s="39"/>
      <c r="M90" s="39"/>
      <c r="N90" s="39"/>
      <c r="O90" s="185"/>
      <c r="P90" s="170"/>
      <c r="Q90" s="171"/>
      <c r="R90" s="170"/>
      <c r="S90" s="42"/>
    </row>
    <row r="91">
      <c r="A91" s="172"/>
      <c r="B91" s="39"/>
      <c r="C91" s="173" t="s">
        <v>41</v>
      </c>
      <c r="D91" s="155"/>
      <c r="E91" s="155"/>
      <c r="F91" s="155"/>
      <c r="G91" s="155"/>
      <c r="H91" s="155"/>
      <c r="I91" s="155"/>
      <c r="J91" s="155"/>
      <c r="K91" s="155"/>
      <c r="L91" s="155"/>
      <c r="M91" s="30"/>
      <c r="N91" s="39"/>
      <c r="O91" s="186"/>
      <c r="P91" s="175"/>
      <c r="Q91" s="176">
        <f>sum(Q79:Q89)</f>
        <v>0</v>
      </c>
      <c r="R91" s="177"/>
      <c r="S91" s="178"/>
    </row>
    <row r="92">
      <c r="A92" s="172"/>
      <c r="B92" s="39"/>
      <c r="C92" s="39"/>
      <c r="D92" s="39"/>
      <c r="E92" s="39"/>
      <c r="F92" s="39"/>
      <c r="G92" s="39"/>
      <c r="H92" s="39"/>
      <c r="I92" s="39"/>
      <c r="J92" s="39"/>
      <c r="K92" s="39"/>
      <c r="L92" s="39"/>
      <c r="M92" s="39"/>
      <c r="N92" s="39"/>
      <c r="O92" s="186"/>
      <c r="P92" s="170"/>
      <c r="Q92" s="179"/>
      <c r="R92" s="170"/>
      <c r="S92" s="178"/>
    </row>
    <row r="93">
      <c r="A93" s="60"/>
      <c r="B93" s="115"/>
      <c r="C93" s="115"/>
      <c r="D93" s="115"/>
      <c r="E93" s="115"/>
      <c r="F93" s="115"/>
      <c r="G93" s="115"/>
      <c r="H93" s="115"/>
      <c r="I93" s="115"/>
      <c r="J93" s="115"/>
      <c r="K93" s="115"/>
      <c r="L93" s="115"/>
      <c r="M93" s="115"/>
      <c r="N93" s="115"/>
      <c r="O93" s="184"/>
      <c r="P93" s="184"/>
      <c r="Q93" s="184"/>
      <c r="R93" s="184"/>
      <c r="S93" s="60"/>
    </row>
    <row r="94">
      <c r="A94" s="123"/>
      <c r="B94" s="187"/>
      <c r="C94" s="187"/>
      <c r="D94" s="187"/>
      <c r="E94" s="187"/>
      <c r="F94" s="187"/>
      <c r="G94" s="188" t="s">
        <v>101</v>
      </c>
      <c r="H94" s="189"/>
      <c r="I94" s="189"/>
      <c r="J94" s="189"/>
      <c r="K94" s="189"/>
      <c r="L94" s="190"/>
      <c r="M94" s="191"/>
      <c r="N94" s="192"/>
      <c r="O94" s="192"/>
      <c r="P94" s="192"/>
      <c r="Q94" s="192">
        <f>sum(Q29,Q43,Q64,Q91)</f>
        <v>0</v>
      </c>
      <c r="R94" s="193"/>
      <c r="S94" s="19"/>
    </row>
    <row r="95">
      <c r="A95" s="60"/>
      <c r="B95" s="116"/>
      <c r="C95" s="116"/>
      <c r="D95" s="116"/>
      <c r="E95" s="116"/>
      <c r="F95" s="116"/>
      <c r="G95" s="116"/>
      <c r="H95" s="116"/>
      <c r="I95" s="116"/>
      <c r="J95" s="116"/>
      <c r="K95" s="116"/>
      <c r="L95" s="116"/>
      <c r="M95" s="116"/>
      <c r="N95" s="116"/>
      <c r="O95" s="116"/>
      <c r="P95" s="116"/>
      <c r="Q95" s="116"/>
      <c r="R95" s="116"/>
      <c r="S95" s="60"/>
    </row>
  </sheetData>
  <mergeCells count="81">
    <mergeCell ref="C61:D61"/>
    <mergeCell ref="C62:D62"/>
    <mergeCell ref="C64:M64"/>
    <mergeCell ref="Q67:Q68"/>
    <mergeCell ref="C68:F68"/>
    <mergeCell ref="C54:D54"/>
    <mergeCell ref="C55:D55"/>
    <mergeCell ref="C56:D56"/>
    <mergeCell ref="C57:D57"/>
    <mergeCell ref="C58:D58"/>
    <mergeCell ref="C59:D59"/>
    <mergeCell ref="C60:D60"/>
    <mergeCell ref="C67:D67"/>
    <mergeCell ref="C69:D69"/>
    <mergeCell ref="C70:D70"/>
    <mergeCell ref="C71:D71"/>
    <mergeCell ref="C72:D72"/>
    <mergeCell ref="C73:D73"/>
    <mergeCell ref="C74:D74"/>
    <mergeCell ref="C75:D75"/>
    <mergeCell ref="C76:D76"/>
    <mergeCell ref="C77:D77"/>
    <mergeCell ref="C78:D78"/>
    <mergeCell ref="C79:D79"/>
    <mergeCell ref="C80:D80"/>
    <mergeCell ref="C81:D81"/>
    <mergeCell ref="C89:D89"/>
    <mergeCell ref="C91:M91"/>
    <mergeCell ref="G94:L94"/>
    <mergeCell ref="C82:D82"/>
    <mergeCell ref="C83:D83"/>
    <mergeCell ref="C84:D84"/>
    <mergeCell ref="C85:D85"/>
    <mergeCell ref="C86:D86"/>
    <mergeCell ref="C87:D87"/>
    <mergeCell ref="C88:D88"/>
    <mergeCell ref="B2:C6"/>
    <mergeCell ref="D2:R5"/>
    <mergeCell ref="D6:R6"/>
    <mergeCell ref="B8:R8"/>
    <mergeCell ref="C9:R9"/>
    <mergeCell ref="C11:D11"/>
    <mergeCell ref="G11:H11"/>
    <mergeCell ref="J11:K11"/>
    <mergeCell ref="C12:M12"/>
    <mergeCell ref="C15:D15"/>
    <mergeCell ref="Q15:Q16"/>
    <mergeCell ref="C16:F16"/>
    <mergeCell ref="C17:D17"/>
    <mergeCell ref="C18:D18"/>
    <mergeCell ref="C26:D26"/>
    <mergeCell ref="C27:D27"/>
    <mergeCell ref="C29:M29"/>
    <mergeCell ref="Q32:Q33"/>
    <mergeCell ref="C33:F33"/>
    <mergeCell ref="C19:D19"/>
    <mergeCell ref="C20:D20"/>
    <mergeCell ref="C21:D21"/>
    <mergeCell ref="C22:D22"/>
    <mergeCell ref="C23:D23"/>
    <mergeCell ref="C24:D24"/>
    <mergeCell ref="C25:D25"/>
    <mergeCell ref="C40:D40"/>
    <mergeCell ref="C41:D41"/>
    <mergeCell ref="C43:M43"/>
    <mergeCell ref="Q46:Q47"/>
    <mergeCell ref="C47:F47"/>
    <mergeCell ref="C32:D32"/>
    <mergeCell ref="C34:D34"/>
    <mergeCell ref="C35:D35"/>
    <mergeCell ref="C36:D36"/>
    <mergeCell ref="C37:D37"/>
    <mergeCell ref="C38:D38"/>
    <mergeCell ref="C39:D39"/>
    <mergeCell ref="C46:D46"/>
    <mergeCell ref="C48:D48"/>
    <mergeCell ref="C49:D49"/>
    <mergeCell ref="C50:D50"/>
    <mergeCell ref="C51:D51"/>
    <mergeCell ref="C52:D52"/>
    <mergeCell ref="C53:D53"/>
  </mergeCells>
  <conditionalFormatting sqref="G17:M27 G34:M41 G48:M62 G69:M89 N94:Q94">
    <cfRule type="cellIs" dxfId="0" priority="1" operator="greaterThan">
      <formula>0</formula>
    </cfRule>
  </conditionalFormatting>
  <printOptions gridLines="1" horizontalCentered="1"/>
  <pageMargins bottom="0.75" footer="0.0" header="0.0" left="0.7" right="0.7" top="0.75"/>
  <pageSetup fitToHeight="0" cellComments="atEnd" orientation="landscape" pageOrder="overThenDown"/>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13"/>
    <col customWidth="1" min="2" max="2" width="2.63"/>
    <col customWidth="1" min="3" max="3" width="26.5"/>
    <col customWidth="1" min="4" max="4" width="15.5"/>
    <col customWidth="1" min="5" max="5" width="12.88"/>
    <col customWidth="1" min="6" max="6" width="12.63"/>
    <col customWidth="1" min="7" max="7" width="12.25"/>
    <col customWidth="1" min="8" max="8" width="12.88"/>
    <col customWidth="1" min="9" max="9" width="13.88"/>
    <col customWidth="1" min="10" max="10" width="3.0"/>
    <col customWidth="1" min="11" max="11" width="3.13"/>
    <col customWidth="1" min="12" max="12" width="2.88"/>
    <col customWidth="1" min="13" max="13" width="16.38"/>
    <col customWidth="1" min="14" max="14" width="15.38"/>
    <col customWidth="1" min="15" max="15" width="3.0"/>
    <col customWidth="1" min="16" max="16" width="3.13"/>
    <col customWidth="1" min="17" max="17" width="3.38"/>
  </cols>
  <sheetData>
    <row r="1">
      <c r="A1" s="50"/>
      <c r="B1" s="9"/>
      <c r="C1" s="9"/>
      <c r="D1" s="91"/>
      <c r="E1" s="91"/>
      <c r="F1" s="91"/>
      <c r="G1" s="91"/>
      <c r="H1" s="60"/>
      <c r="I1" s="60"/>
      <c r="J1" s="60"/>
      <c r="K1" s="60"/>
      <c r="L1" s="60"/>
      <c r="M1" s="60"/>
      <c r="N1" s="60"/>
      <c r="O1" s="60"/>
      <c r="P1" s="138"/>
      <c r="Q1" s="60"/>
    </row>
    <row r="2">
      <c r="A2" s="50"/>
      <c r="B2" s="194"/>
      <c r="C2" s="93"/>
      <c r="D2" s="94" t="s">
        <v>110</v>
      </c>
      <c r="E2" s="95"/>
      <c r="F2" s="95"/>
      <c r="G2" s="95"/>
      <c r="H2" s="95"/>
      <c r="I2" s="95"/>
      <c r="J2" s="95"/>
      <c r="K2" s="95"/>
      <c r="L2" s="95"/>
      <c r="M2" s="95"/>
      <c r="N2" s="95"/>
      <c r="O2" s="95"/>
      <c r="P2" s="95"/>
      <c r="Q2" s="93"/>
    </row>
    <row r="3">
      <c r="A3" s="50"/>
      <c r="B3" s="8"/>
      <c r="C3" s="3"/>
      <c r="D3" s="8"/>
      <c r="Q3" s="3"/>
    </row>
    <row r="4">
      <c r="A4" s="50"/>
      <c r="B4" s="8"/>
      <c r="C4" s="3"/>
      <c r="D4" s="8"/>
      <c r="Q4" s="3"/>
    </row>
    <row r="5">
      <c r="A5" s="50"/>
      <c r="B5" s="8"/>
      <c r="C5" s="3"/>
      <c r="D5" s="14"/>
      <c r="E5" s="11"/>
      <c r="F5" s="11"/>
      <c r="G5" s="11"/>
      <c r="H5" s="11"/>
      <c r="I5" s="11"/>
      <c r="J5" s="11"/>
      <c r="K5" s="11"/>
      <c r="L5" s="11"/>
      <c r="M5" s="11"/>
      <c r="N5" s="11"/>
      <c r="O5" s="11"/>
      <c r="P5" s="11"/>
      <c r="Q5" s="12"/>
    </row>
    <row r="6" ht="25.5" customHeight="1">
      <c r="A6" s="60"/>
      <c r="B6" s="14"/>
      <c r="C6" s="12"/>
      <c r="D6" s="96" t="s">
        <v>79</v>
      </c>
      <c r="E6" s="18"/>
      <c r="F6" s="18"/>
      <c r="G6" s="18"/>
      <c r="H6" s="18"/>
      <c r="I6" s="18"/>
      <c r="J6" s="18"/>
      <c r="K6" s="18"/>
      <c r="L6" s="18"/>
      <c r="M6" s="18"/>
      <c r="N6" s="18"/>
      <c r="O6" s="18"/>
      <c r="P6" s="18"/>
      <c r="Q6" s="19"/>
    </row>
    <row r="7">
      <c r="A7" s="60"/>
      <c r="B7" s="53"/>
      <c r="C7" s="53"/>
      <c r="D7" s="53"/>
      <c r="E7" s="53"/>
      <c r="F7" s="53"/>
      <c r="G7" s="53"/>
      <c r="H7" s="53"/>
      <c r="I7" s="53"/>
      <c r="J7" s="53"/>
      <c r="K7" s="53"/>
      <c r="L7" s="53"/>
      <c r="M7" s="53"/>
      <c r="N7" s="53"/>
      <c r="O7" s="53"/>
      <c r="P7" s="138"/>
      <c r="Q7" s="60"/>
    </row>
    <row r="8" ht="36.0" customHeight="1">
      <c r="A8" s="195"/>
      <c r="B8" s="17" t="s">
        <v>111</v>
      </c>
      <c r="C8" s="18"/>
      <c r="D8" s="18"/>
      <c r="E8" s="18"/>
      <c r="F8" s="19"/>
      <c r="G8" s="196"/>
      <c r="H8" s="17" t="s">
        <v>3</v>
      </c>
      <c r="I8" s="18"/>
      <c r="J8" s="18"/>
      <c r="K8" s="18"/>
      <c r="L8" s="18"/>
      <c r="M8" s="18"/>
      <c r="N8" s="18"/>
      <c r="O8" s="19"/>
      <c r="P8" s="197"/>
      <c r="Q8" s="195"/>
    </row>
    <row r="9" ht="175.5" customHeight="1">
      <c r="A9" s="60"/>
      <c r="B9" s="198" t="s">
        <v>112</v>
      </c>
      <c r="C9" s="18"/>
      <c r="D9" s="18"/>
      <c r="E9" s="18"/>
      <c r="F9" s="19"/>
      <c r="G9" s="22"/>
      <c r="H9" s="198" t="s">
        <v>113</v>
      </c>
      <c r="I9" s="18"/>
      <c r="J9" s="18"/>
      <c r="K9" s="18"/>
      <c r="L9" s="18"/>
      <c r="M9" s="18"/>
      <c r="N9" s="18"/>
      <c r="O9" s="19"/>
      <c r="P9" s="138"/>
      <c r="Q9" s="60"/>
    </row>
    <row r="10">
      <c r="A10" s="60"/>
      <c r="B10" s="199"/>
      <c r="C10" s="199"/>
      <c r="D10" s="199"/>
      <c r="E10" s="199"/>
      <c r="F10" s="199"/>
      <c r="G10" s="199"/>
      <c r="H10" s="199"/>
      <c r="I10" s="199"/>
      <c r="J10" s="199"/>
      <c r="K10" s="199"/>
      <c r="L10" s="199"/>
      <c r="M10" s="199"/>
      <c r="N10" s="199"/>
      <c r="O10" s="199"/>
      <c r="P10" s="200"/>
      <c r="Q10" s="60"/>
    </row>
    <row r="11" ht="38.25" customHeight="1">
      <c r="A11" s="123"/>
      <c r="B11" s="117" t="s">
        <v>90</v>
      </c>
      <c r="C11" s="118"/>
      <c r="D11" s="118"/>
      <c r="E11" s="118"/>
      <c r="F11" s="118"/>
      <c r="G11" s="118"/>
      <c r="H11" s="118"/>
      <c r="I11" s="118"/>
      <c r="J11" s="118"/>
      <c r="K11" s="118"/>
      <c r="L11" s="118"/>
      <c r="M11" s="118"/>
      <c r="N11" s="118"/>
      <c r="O11" s="119"/>
      <c r="P11" s="201"/>
      <c r="Q11" s="60"/>
    </row>
    <row r="12" ht="43.5" customHeight="1">
      <c r="A12" s="202"/>
      <c r="B12" s="203"/>
      <c r="C12" s="121" t="s">
        <v>114</v>
      </c>
      <c r="D12" s="118"/>
      <c r="E12" s="118"/>
      <c r="F12" s="118"/>
      <c r="G12" s="118"/>
      <c r="H12" s="118"/>
      <c r="I12" s="118"/>
      <c r="J12" s="118"/>
      <c r="K12" s="118"/>
      <c r="L12" s="118"/>
      <c r="M12" s="118"/>
      <c r="N12" s="119"/>
      <c r="O12" s="203"/>
      <c r="P12" s="201"/>
      <c r="Q12" s="60"/>
    </row>
    <row r="13">
      <c r="A13" s="60"/>
      <c r="B13" s="204"/>
      <c r="C13" s="204"/>
      <c r="D13" s="204"/>
      <c r="E13" s="204"/>
      <c r="F13" s="204"/>
      <c r="G13" s="204"/>
      <c r="H13" s="204"/>
      <c r="I13" s="204"/>
      <c r="J13" s="204"/>
      <c r="K13" s="205"/>
      <c r="L13" s="204"/>
      <c r="M13" s="204"/>
      <c r="N13" s="204"/>
      <c r="O13" s="204"/>
      <c r="P13" s="206"/>
      <c r="Q13" s="60"/>
    </row>
    <row r="14">
      <c r="A14" s="123"/>
      <c r="B14" s="207"/>
      <c r="C14" s="207"/>
      <c r="D14" s="207"/>
      <c r="E14" s="207"/>
      <c r="F14" s="207"/>
      <c r="G14" s="207"/>
      <c r="H14" s="207"/>
      <c r="I14" s="207"/>
      <c r="J14" s="207"/>
      <c r="K14" s="208"/>
      <c r="L14" s="209"/>
      <c r="M14" s="209"/>
      <c r="N14" s="209"/>
      <c r="O14" s="209"/>
      <c r="P14" s="210"/>
      <c r="Q14" s="129"/>
    </row>
    <row r="15">
      <c r="A15" s="123"/>
      <c r="B15" s="130"/>
      <c r="C15" s="211" t="s">
        <v>115</v>
      </c>
      <c r="D15" s="132"/>
      <c r="E15" s="132"/>
      <c r="F15" s="132"/>
      <c r="G15" s="132"/>
      <c r="H15" s="132"/>
      <c r="I15" s="126"/>
      <c r="J15" s="134"/>
      <c r="K15" s="212"/>
      <c r="L15" s="209"/>
      <c r="M15" s="213" t="s">
        <v>116</v>
      </c>
      <c r="N15" s="214"/>
      <c r="O15" s="209"/>
      <c r="P15" s="215"/>
      <c r="Q15" s="19"/>
    </row>
    <row r="16">
      <c r="A16" s="123"/>
      <c r="B16" s="130"/>
      <c r="C16" s="134"/>
      <c r="D16" s="134"/>
      <c r="E16" s="134"/>
      <c r="F16" s="134"/>
      <c r="G16" s="134"/>
      <c r="H16" s="134"/>
      <c r="I16" s="134"/>
      <c r="J16" s="134"/>
      <c r="K16" s="216"/>
      <c r="L16" s="209"/>
      <c r="M16" s="209"/>
      <c r="N16" s="209"/>
      <c r="O16" s="209"/>
      <c r="P16" s="217"/>
      <c r="Q16" s="19"/>
    </row>
    <row r="17">
      <c r="A17" s="138"/>
      <c r="B17" s="112"/>
      <c r="C17" s="140"/>
      <c r="D17" s="140"/>
      <c r="E17" s="140"/>
      <c r="F17" s="140"/>
      <c r="G17" s="140"/>
      <c r="H17" s="140"/>
      <c r="I17" s="140"/>
      <c r="J17" s="140"/>
      <c r="K17" s="218"/>
      <c r="L17" s="140"/>
      <c r="M17" s="140"/>
      <c r="N17" s="140"/>
      <c r="O17" s="140"/>
      <c r="P17" s="219"/>
      <c r="Q17" s="138"/>
    </row>
    <row r="18" ht="18.75" customHeight="1">
      <c r="A18" s="123"/>
      <c r="B18" s="146"/>
      <c r="C18" s="149"/>
      <c r="D18" s="149"/>
      <c r="E18" s="149"/>
      <c r="F18" s="149"/>
      <c r="G18" s="149"/>
      <c r="H18" s="149"/>
      <c r="I18" s="149"/>
      <c r="J18" s="148"/>
      <c r="K18" s="220"/>
      <c r="L18" s="221"/>
      <c r="M18" s="222"/>
      <c r="N18" s="222"/>
      <c r="O18" s="170"/>
      <c r="P18" s="215"/>
      <c r="Q18" s="60"/>
    </row>
    <row r="19" ht="18.75" customHeight="1">
      <c r="A19" s="123"/>
      <c r="B19" s="146"/>
      <c r="C19" s="223" t="str">
        <f>'Budget Planner'!C18</f>
        <v>Housing &amp; Utilities - 45%</v>
      </c>
      <c r="D19" s="223" t="s">
        <v>117</v>
      </c>
      <c r="E19" s="223" t="s">
        <v>118</v>
      </c>
      <c r="F19" s="223" t="s">
        <v>119</v>
      </c>
      <c r="G19" s="223" t="s">
        <v>120</v>
      </c>
      <c r="H19" s="223" t="s">
        <v>121</v>
      </c>
      <c r="I19" s="223" t="s">
        <v>122</v>
      </c>
      <c r="J19" s="148"/>
      <c r="K19" s="220"/>
      <c r="L19" s="221"/>
      <c r="M19" s="222" t="s">
        <v>123</v>
      </c>
      <c r="N19" s="222" t="s">
        <v>124</v>
      </c>
      <c r="O19" s="170"/>
      <c r="P19" s="215"/>
      <c r="Q19" s="60"/>
    </row>
    <row r="20" ht="18.75" customHeight="1">
      <c r="A20" s="123"/>
      <c r="B20" s="146"/>
      <c r="C20" s="224" t="str">
        <f>'Budget Planner'!C19</f>
        <v>Mortgage/Rent</v>
      </c>
      <c r="D20" s="225">
        <f>sum('Expense Tracker - Week 1'!Q25)</f>
        <v>0</v>
      </c>
      <c r="E20" s="225">
        <f>sum('Expense Tracker - Week 2'!Q17)</f>
        <v>0</v>
      </c>
      <c r="F20" s="225">
        <f>sum('Expense Tracker - Week 3'!Q17)</f>
        <v>0</v>
      </c>
      <c r="G20" s="225">
        <f>sum('Expense Tracker - Week 4'!Q17)</f>
        <v>0</v>
      </c>
      <c r="H20" s="225">
        <f>sum('Expense Tracker - Week 5'!Q17)</f>
        <v>0</v>
      </c>
      <c r="I20" s="226">
        <f t="shared" ref="I20:I30" si="1">sum(D20:H20)</f>
        <v>0</v>
      </c>
      <c r="J20" s="148"/>
      <c r="K20" s="220"/>
      <c r="L20" s="221"/>
      <c r="M20" s="227">
        <f>sum('Budget Planner'!G19)</f>
        <v>0</v>
      </c>
      <c r="N20" s="228">
        <f t="shared" ref="N20:N30" si="2">sum(M20-I20)</f>
        <v>0</v>
      </c>
      <c r="O20" s="170"/>
      <c r="P20" s="215"/>
      <c r="Q20" s="60"/>
    </row>
    <row r="21">
      <c r="A21" s="123"/>
      <c r="B21" s="146"/>
      <c r="C21" s="224" t="str">
        <f>'Budget Planner'!C20</f>
        <v>Maintenance/Condo Fees</v>
      </c>
      <c r="D21" s="225">
        <f>sum('Expense Tracker - Week 1'!Q26)</f>
        <v>0</v>
      </c>
      <c r="E21" s="225">
        <f>sum('Expense Tracker - Week 2'!Q18)</f>
        <v>0</v>
      </c>
      <c r="F21" s="225">
        <f>sum('Expense Tracker - Week 3'!Q18)</f>
        <v>0</v>
      </c>
      <c r="G21" s="225">
        <f>sum('Expense Tracker - Week 4'!Q18)</f>
        <v>0</v>
      </c>
      <c r="H21" s="225">
        <f>sum('Expense Tracker - Week 5'!Q18)</f>
        <v>0</v>
      </c>
      <c r="I21" s="226">
        <f t="shared" si="1"/>
        <v>0</v>
      </c>
      <c r="J21" s="148"/>
      <c r="K21" s="229"/>
      <c r="L21" s="230"/>
      <c r="M21" s="227">
        <f>sum('Budget Planner'!G20)</f>
        <v>0</v>
      </c>
      <c r="N21" s="228">
        <f t="shared" si="2"/>
        <v>0</v>
      </c>
      <c r="O21" s="170"/>
      <c r="P21" s="215"/>
      <c r="Q21" s="60"/>
    </row>
    <row r="22">
      <c r="A22" s="123"/>
      <c r="B22" s="146"/>
      <c r="C22" s="224" t="str">
        <f>'Budget Planner'!C21</f>
        <v>Property Tax </v>
      </c>
      <c r="D22" s="225">
        <f>sum('Expense Tracker - Week 1'!Q27)</f>
        <v>0</v>
      </c>
      <c r="E22" s="225">
        <f>sum('Expense Tracker - Week 2'!Q19)</f>
        <v>0</v>
      </c>
      <c r="F22" s="225">
        <f>sum('Expense Tracker - Week 3'!Q19)</f>
        <v>0</v>
      </c>
      <c r="G22" s="225">
        <f>sum('Expense Tracker - Week 4'!Q19)</f>
        <v>0</v>
      </c>
      <c r="H22" s="225">
        <f>sum('Expense Tracker - Week 5'!Q19)</f>
        <v>0</v>
      </c>
      <c r="I22" s="226">
        <f t="shared" si="1"/>
        <v>0</v>
      </c>
      <c r="J22" s="148"/>
      <c r="K22" s="229"/>
      <c r="L22" s="230"/>
      <c r="M22" s="227">
        <f>sum('Budget Planner'!G21)</f>
        <v>0</v>
      </c>
      <c r="N22" s="228">
        <f t="shared" si="2"/>
        <v>0</v>
      </c>
      <c r="O22" s="170"/>
      <c r="P22" s="215"/>
      <c r="Q22" s="60"/>
    </row>
    <row r="23">
      <c r="A23" s="123"/>
      <c r="B23" s="146"/>
      <c r="C23" s="224" t="str">
        <f>'Budget Planner'!C22</f>
        <v>Home Insurance</v>
      </c>
      <c r="D23" s="225">
        <f>sum('Expense Tracker - Week 1'!Q28)</f>
        <v>0</v>
      </c>
      <c r="E23" s="225">
        <f>sum('Expense Tracker - Week 2'!Q20)</f>
        <v>0</v>
      </c>
      <c r="F23" s="225">
        <f>sum('Expense Tracker - Week 3'!Q20)</f>
        <v>0</v>
      </c>
      <c r="G23" s="225">
        <f>sum('Expense Tracker - Week 4'!Q20)</f>
        <v>0</v>
      </c>
      <c r="H23" s="225">
        <f>sum('Expense Tracker - Week 5'!Q20)</f>
        <v>0</v>
      </c>
      <c r="I23" s="226">
        <f t="shared" si="1"/>
        <v>0</v>
      </c>
      <c r="J23" s="148"/>
      <c r="K23" s="229"/>
      <c r="L23" s="230"/>
      <c r="M23" s="227">
        <f>sum('Budget Planner'!G22)</f>
        <v>0</v>
      </c>
      <c r="N23" s="228">
        <f t="shared" si="2"/>
        <v>0</v>
      </c>
      <c r="O23" s="170"/>
      <c r="P23" s="215"/>
      <c r="Q23" s="60"/>
    </row>
    <row r="24">
      <c r="A24" s="123"/>
      <c r="B24" s="146"/>
      <c r="C24" s="224" t="str">
        <f>'Budget Planner'!C23</f>
        <v>Repairs &amp; Service Fees</v>
      </c>
      <c r="D24" s="225">
        <f>sum('Expense Tracker - Week 1'!Q29)</f>
        <v>0</v>
      </c>
      <c r="E24" s="225">
        <f>sum('Expense Tracker - Week 2'!Q21)</f>
        <v>0</v>
      </c>
      <c r="F24" s="225">
        <f>sum('Expense Tracker - Week 3'!Q21)</f>
        <v>0</v>
      </c>
      <c r="G24" s="225">
        <f>sum('Expense Tracker - Week 4'!Q21)</f>
        <v>0</v>
      </c>
      <c r="H24" s="225">
        <f>sum('Expense Tracker - Week 5'!Q21)</f>
        <v>0</v>
      </c>
      <c r="I24" s="226">
        <f t="shared" si="1"/>
        <v>0</v>
      </c>
      <c r="J24" s="148"/>
      <c r="K24" s="229"/>
      <c r="L24" s="230"/>
      <c r="M24" s="227">
        <f>sum('Budget Planner'!G23)</f>
        <v>0</v>
      </c>
      <c r="N24" s="228">
        <f t="shared" si="2"/>
        <v>0</v>
      </c>
      <c r="O24" s="170"/>
      <c r="P24" s="215"/>
      <c r="Q24" s="60"/>
    </row>
    <row r="25">
      <c r="A25" s="123"/>
      <c r="B25" s="146"/>
      <c r="C25" s="224" t="str">
        <f>'Budget Planner'!C24</f>
        <v>Home Phone/Cable/Internet</v>
      </c>
      <c r="D25" s="225">
        <f>sum('Expense Tracker - Week 1'!Q30)</f>
        <v>0</v>
      </c>
      <c r="E25" s="225">
        <f>sum('Expense Tracker - Week 2'!Q22)</f>
        <v>0</v>
      </c>
      <c r="F25" s="225">
        <f>sum('Expense Tracker - Week 3'!Q22)</f>
        <v>0</v>
      </c>
      <c r="G25" s="225">
        <f>sum('Expense Tracker - Week 4'!Q22)</f>
        <v>0</v>
      </c>
      <c r="H25" s="225">
        <f>sum('Expense Tracker - Week 5'!Q22)</f>
        <v>0</v>
      </c>
      <c r="I25" s="226">
        <f t="shared" si="1"/>
        <v>0</v>
      </c>
      <c r="J25" s="148"/>
      <c r="K25" s="229"/>
      <c r="L25" s="230"/>
      <c r="M25" s="227">
        <f>sum('Budget Planner'!G24)</f>
        <v>0</v>
      </c>
      <c r="N25" s="228">
        <f t="shared" si="2"/>
        <v>0</v>
      </c>
      <c r="O25" s="170"/>
      <c r="P25" s="215"/>
      <c r="Q25" s="60"/>
    </row>
    <row r="26">
      <c r="A26" s="123"/>
      <c r="B26" s="146"/>
      <c r="C26" s="224" t="str">
        <f>'Budget Planner'!C25</f>
        <v>Cellphone</v>
      </c>
      <c r="D26" s="225">
        <f>sum('Expense Tracker - Week 1'!Q31)</f>
        <v>0</v>
      </c>
      <c r="E26" s="225">
        <f>sum('Expense Tracker - Week 2'!Q23)</f>
        <v>0</v>
      </c>
      <c r="F26" s="225">
        <f>sum('Expense Tracker - Week 3'!Q23)</f>
        <v>0</v>
      </c>
      <c r="G26" s="225">
        <f>sum('Expense Tracker - Week 4'!Q23)</f>
        <v>0</v>
      </c>
      <c r="H26" s="225">
        <f>sum('Expense Tracker - Week 5'!Q23)</f>
        <v>0</v>
      </c>
      <c r="I26" s="226">
        <f t="shared" si="1"/>
        <v>0</v>
      </c>
      <c r="J26" s="148"/>
      <c r="K26" s="229"/>
      <c r="L26" s="230"/>
      <c r="M26" s="227">
        <f>sum('Budget Planner'!G25)</f>
        <v>0</v>
      </c>
      <c r="N26" s="228">
        <f t="shared" si="2"/>
        <v>0</v>
      </c>
      <c r="O26" s="170"/>
      <c r="P26" s="215"/>
      <c r="Q26" s="60"/>
    </row>
    <row r="27">
      <c r="A27" s="123"/>
      <c r="B27" s="146"/>
      <c r="C27" s="224" t="str">
        <f>'Budget Planner'!C26</f>
        <v>Streaming Service</v>
      </c>
      <c r="D27" s="225">
        <f>sum('Expense Tracker - Week 1'!Q32)</f>
        <v>0</v>
      </c>
      <c r="E27" s="225">
        <f>sum('Expense Tracker - Week 2'!Q24)</f>
        <v>0</v>
      </c>
      <c r="F27" s="225">
        <f>sum('Expense Tracker - Week 3'!Q24)</f>
        <v>0</v>
      </c>
      <c r="G27" s="225">
        <f>sum('Expense Tracker - Week 4'!Q24)</f>
        <v>0</v>
      </c>
      <c r="H27" s="225">
        <f>sum('Expense Tracker - Week 5'!Q24)</f>
        <v>0</v>
      </c>
      <c r="I27" s="226">
        <f t="shared" si="1"/>
        <v>0</v>
      </c>
      <c r="J27" s="148"/>
      <c r="K27" s="229"/>
      <c r="L27" s="230"/>
      <c r="M27" s="227">
        <f>sum('Budget Planner'!G26)</f>
        <v>0</v>
      </c>
      <c r="N27" s="228">
        <f t="shared" si="2"/>
        <v>0</v>
      </c>
      <c r="O27" s="170"/>
      <c r="P27" s="215"/>
      <c r="Q27" s="60"/>
    </row>
    <row r="28">
      <c r="A28" s="123"/>
      <c r="B28" s="146"/>
      <c r="C28" s="224" t="str">
        <f>'Budget Planner'!C27</f>
        <v>Hydro</v>
      </c>
      <c r="D28" s="225">
        <f>sum('Expense Tracker - Week 1'!Q33)</f>
        <v>0</v>
      </c>
      <c r="E28" s="225">
        <f>sum('Expense Tracker - Week 2'!Q25)</f>
        <v>0</v>
      </c>
      <c r="F28" s="225">
        <f>sum('Expense Tracker - Week 3'!Q25)</f>
        <v>0</v>
      </c>
      <c r="G28" s="225">
        <f>sum('Expense Tracker - Week 4'!Q25)</f>
        <v>0</v>
      </c>
      <c r="H28" s="225">
        <f>sum('Expense Tracker - Week 5'!Q25)</f>
        <v>0</v>
      </c>
      <c r="I28" s="226">
        <f t="shared" si="1"/>
        <v>0</v>
      </c>
      <c r="J28" s="148"/>
      <c r="K28" s="229"/>
      <c r="L28" s="230"/>
      <c r="M28" s="227">
        <f>sum('Budget Planner'!G27)</f>
        <v>0</v>
      </c>
      <c r="N28" s="228">
        <f t="shared" si="2"/>
        <v>0</v>
      </c>
      <c r="O28" s="170"/>
      <c r="P28" s="215"/>
      <c r="Q28" s="60"/>
    </row>
    <row r="29">
      <c r="A29" s="123"/>
      <c r="B29" s="146"/>
      <c r="C29" s="224" t="str">
        <f>'Budget Planner'!C28</f>
        <v>Water/Sewer</v>
      </c>
      <c r="D29" s="225">
        <f>sum('Expense Tracker - Week 1'!Q34)</f>
        <v>0</v>
      </c>
      <c r="E29" s="225">
        <f>sum('Expense Tracker - Week 2'!Q26)</f>
        <v>0</v>
      </c>
      <c r="F29" s="225">
        <f>sum('Expense Tracker - Week 3'!Q26)</f>
        <v>0</v>
      </c>
      <c r="G29" s="225">
        <f>sum('Expense Tracker - Week 4'!Q26)</f>
        <v>0</v>
      </c>
      <c r="H29" s="225">
        <f>sum('Expense Tracker - Week 5'!Q26)</f>
        <v>0</v>
      </c>
      <c r="I29" s="226">
        <f t="shared" si="1"/>
        <v>0</v>
      </c>
      <c r="J29" s="148"/>
      <c r="K29" s="229"/>
      <c r="L29" s="230"/>
      <c r="M29" s="227">
        <f>sum('Budget Planner'!G28)</f>
        <v>0</v>
      </c>
      <c r="N29" s="228">
        <f t="shared" si="2"/>
        <v>0</v>
      </c>
      <c r="O29" s="170"/>
      <c r="P29" s="215"/>
      <c r="Q29" s="60"/>
    </row>
    <row r="30">
      <c r="A30" s="123"/>
      <c r="B30" s="146"/>
      <c r="C30" s="224" t="str">
        <f>'Budget Planner'!C29</f>
        <v>Heating/Gas</v>
      </c>
      <c r="D30" s="225">
        <f>sum('Expense Tracker - Week 1'!Q35)</f>
        <v>0</v>
      </c>
      <c r="E30" s="225">
        <f>sum('Expense Tracker - Week 2'!Q27)</f>
        <v>0</v>
      </c>
      <c r="F30" s="225">
        <f>sum('Expense Tracker - Week 3'!Q27)</f>
        <v>0</v>
      </c>
      <c r="G30" s="225">
        <f>sum('Expense Tracker - Week 4'!Q27)</f>
        <v>0</v>
      </c>
      <c r="H30" s="225">
        <f>sum('Expense Tracker - Week 5'!Q27)</f>
        <v>0</v>
      </c>
      <c r="I30" s="226">
        <f t="shared" si="1"/>
        <v>0</v>
      </c>
      <c r="J30" s="148"/>
      <c r="K30" s="229"/>
      <c r="L30" s="230"/>
      <c r="M30" s="227">
        <f>sum('Budget Planner'!G29)</f>
        <v>0</v>
      </c>
      <c r="N30" s="228">
        <f t="shared" si="2"/>
        <v>0</v>
      </c>
      <c r="O30" s="170"/>
      <c r="P30" s="215"/>
      <c r="Q30" s="60"/>
    </row>
    <row r="31">
      <c r="A31" s="123"/>
      <c r="B31" s="166"/>
      <c r="C31" s="231"/>
      <c r="D31" s="231"/>
      <c r="E31" s="231"/>
      <c r="F31" s="231"/>
      <c r="G31" s="231"/>
      <c r="H31" s="231"/>
      <c r="I31" s="231"/>
      <c r="J31" s="166"/>
      <c r="K31" s="229"/>
      <c r="L31" s="232"/>
      <c r="M31" s="232"/>
      <c r="N31" s="232"/>
      <c r="O31" s="232"/>
      <c r="P31" s="215"/>
      <c r="Q31" s="60"/>
    </row>
    <row r="32">
      <c r="A32" s="123"/>
      <c r="B32" s="166"/>
      <c r="C32" s="233"/>
      <c r="D32" s="233"/>
      <c r="E32" s="233"/>
      <c r="F32" s="233"/>
      <c r="G32" s="233"/>
      <c r="H32" s="234" t="s">
        <v>41</v>
      </c>
      <c r="I32" s="235">
        <f>SUM(I20:I30)</f>
        <v>0</v>
      </c>
      <c r="J32" s="236"/>
      <c r="K32" s="237"/>
      <c r="L32" s="238"/>
      <c r="M32" s="239">
        <f t="shared" ref="M32:N32" si="3">sum(M20:M30)</f>
        <v>0</v>
      </c>
      <c r="N32" s="239">
        <f t="shared" si="3"/>
        <v>0</v>
      </c>
      <c r="O32" s="232"/>
      <c r="P32" s="215"/>
      <c r="Q32" s="60"/>
    </row>
    <row r="33">
      <c r="A33" s="123"/>
      <c r="B33" s="166"/>
      <c r="C33" s="166"/>
      <c r="D33" s="166"/>
      <c r="E33" s="166"/>
      <c r="F33" s="166"/>
      <c r="G33" s="166"/>
      <c r="H33" s="166"/>
      <c r="I33" s="166"/>
      <c r="J33" s="166"/>
      <c r="K33" s="229"/>
      <c r="L33" s="232"/>
      <c r="M33" s="232"/>
      <c r="N33" s="232"/>
      <c r="O33" s="232"/>
      <c r="P33" s="215"/>
      <c r="Q33" s="60"/>
    </row>
    <row r="34">
      <c r="A34" s="14"/>
      <c r="B34" s="115"/>
      <c r="C34" s="115"/>
      <c r="D34" s="115"/>
      <c r="E34" s="115"/>
      <c r="F34" s="115"/>
      <c r="G34" s="115"/>
      <c r="H34" s="115"/>
      <c r="I34" s="115"/>
      <c r="J34" s="115"/>
      <c r="K34" s="53"/>
      <c r="L34" s="115"/>
      <c r="M34" s="115"/>
      <c r="N34" s="115"/>
      <c r="O34" s="115"/>
      <c r="P34" s="138"/>
      <c r="Q34" s="60"/>
    </row>
    <row r="35">
      <c r="A35" s="123"/>
      <c r="B35" s="166"/>
      <c r="C35" s="166"/>
      <c r="D35" s="166"/>
      <c r="E35" s="166"/>
      <c r="F35" s="166"/>
      <c r="G35" s="166"/>
      <c r="H35" s="166"/>
      <c r="I35" s="166"/>
      <c r="J35" s="166"/>
      <c r="K35" s="157"/>
      <c r="L35" s="221"/>
      <c r="M35" s="222"/>
      <c r="N35" s="222"/>
      <c r="O35" s="170"/>
      <c r="P35" s="19"/>
      <c r="Q35" s="60"/>
    </row>
    <row r="36">
      <c r="A36" s="123"/>
      <c r="B36" s="146"/>
      <c r="C36" s="223" t="str">
        <f>'Budget Planner'!C40</f>
        <v>Work &amp; Transportation - 15%</v>
      </c>
      <c r="D36" s="223" t="s">
        <v>117</v>
      </c>
      <c r="E36" s="223" t="s">
        <v>118</v>
      </c>
      <c r="F36" s="223" t="s">
        <v>119</v>
      </c>
      <c r="G36" s="223" t="s">
        <v>120</v>
      </c>
      <c r="H36" s="223" t="s">
        <v>121</v>
      </c>
      <c r="I36" s="223" t="s">
        <v>122</v>
      </c>
      <c r="J36" s="148"/>
      <c r="K36" s="229"/>
      <c r="L36" s="221"/>
      <c r="M36" s="222" t="s">
        <v>123</v>
      </c>
      <c r="N36" s="222" t="s">
        <v>124</v>
      </c>
      <c r="O36" s="170"/>
      <c r="P36" s="215"/>
      <c r="Q36" s="60"/>
    </row>
    <row r="37">
      <c r="A37" s="123"/>
      <c r="B37" s="146"/>
      <c r="C37" s="224" t="str">
        <f>'Budget Planner'!C41</f>
        <v>Car Payment</v>
      </c>
      <c r="D37" s="225">
        <f>sum('Expense Tracker - Week 1'!Q42)</f>
        <v>0</v>
      </c>
      <c r="E37" s="225">
        <f>sum('Expense Tracker - Week 2'!Q34)</f>
        <v>0</v>
      </c>
      <c r="F37" s="225">
        <f>sum('Expense Tracker - Week 3'!Q34)</f>
        <v>0</v>
      </c>
      <c r="G37" s="225">
        <f>sum('Expense Tracker - Week 4'!Q34)</f>
        <v>0</v>
      </c>
      <c r="H37" s="225">
        <f>sum('Expense Tracker - Week 5'!Q34)</f>
        <v>0</v>
      </c>
      <c r="I37" s="226">
        <f t="shared" ref="I37:I44" si="4">sum(D37:H37)</f>
        <v>0</v>
      </c>
      <c r="J37" s="148"/>
      <c r="K37" s="229"/>
      <c r="L37" s="230"/>
      <c r="M37" s="227">
        <f>sum('Budget Planner'!G41)</f>
        <v>0</v>
      </c>
      <c r="N37" s="228">
        <f t="shared" ref="N37:N44" si="5">sum(M37-I37)</f>
        <v>0</v>
      </c>
      <c r="O37" s="170"/>
      <c r="P37" s="215"/>
      <c r="Q37" s="60"/>
    </row>
    <row r="38">
      <c r="A38" s="123"/>
      <c r="B38" s="180"/>
      <c r="C38" s="224" t="str">
        <f>'Budget Planner'!C42</f>
        <v>Auto Insurance</v>
      </c>
      <c r="D38" s="225">
        <f>sum('Expense Tracker - Week 1'!Q43)</f>
        <v>0</v>
      </c>
      <c r="E38" s="225">
        <f>sum('Expense Tracker - Week 2'!Q35)</f>
        <v>0</v>
      </c>
      <c r="F38" s="225">
        <f>sum('Expense Tracker - Week 3'!Q35)</f>
        <v>0</v>
      </c>
      <c r="G38" s="225">
        <f>sum('Expense Tracker - Week 4'!Q35)</f>
        <v>0</v>
      </c>
      <c r="H38" s="225">
        <f>sum('Expense Tracker - Week 5'!Q35)</f>
        <v>0</v>
      </c>
      <c r="I38" s="226">
        <f t="shared" si="4"/>
        <v>0</v>
      </c>
      <c r="J38" s="148"/>
      <c r="K38" s="229"/>
      <c r="L38" s="230"/>
      <c r="M38" s="227">
        <f>sum('Budget Planner'!G42)</f>
        <v>0</v>
      </c>
      <c r="N38" s="228">
        <f t="shared" si="5"/>
        <v>0</v>
      </c>
      <c r="O38" s="170"/>
      <c r="P38" s="215"/>
      <c r="Q38" s="60"/>
    </row>
    <row r="39">
      <c r="A39" s="123"/>
      <c r="B39" s="148"/>
      <c r="C39" s="224" t="str">
        <f>'Budget Planner'!C43</f>
        <v>License Fees</v>
      </c>
      <c r="D39" s="225">
        <f>sum('Expense Tracker - Week 1'!Q44)</f>
        <v>0</v>
      </c>
      <c r="E39" s="225">
        <f>sum('Expense Tracker - Week 2'!Q36)</f>
        <v>0</v>
      </c>
      <c r="F39" s="225">
        <f>sum('Expense Tracker - Week 3'!Q36)</f>
        <v>0</v>
      </c>
      <c r="G39" s="225">
        <f>sum('Expense Tracker - Week 4'!Q36)</f>
        <v>0</v>
      </c>
      <c r="H39" s="225">
        <f>sum('Expense Tracker - Week 5'!Q36)</f>
        <v>0</v>
      </c>
      <c r="I39" s="226">
        <f t="shared" si="4"/>
        <v>0</v>
      </c>
      <c r="J39" s="148"/>
      <c r="K39" s="229"/>
      <c r="L39" s="230"/>
      <c r="M39" s="227">
        <f>sum('Budget Planner'!G43)</f>
        <v>0</v>
      </c>
      <c r="N39" s="228">
        <f t="shared" si="5"/>
        <v>0</v>
      </c>
      <c r="O39" s="170"/>
      <c r="P39" s="129"/>
      <c r="Q39" s="60"/>
    </row>
    <row r="40">
      <c r="A40" s="123"/>
      <c r="B40" s="148"/>
      <c r="C40" s="224" t="str">
        <f>'Budget Planner'!C44</f>
        <v>Fuel/Gas</v>
      </c>
      <c r="D40" s="225">
        <f>sum('Expense Tracker - Week 1'!Q45)</f>
        <v>0</v>
      </c>
      <c r="E40" s="225">
        <f>sum('Expense Tracker - Week 2'!Q37)</f>
        <v>0</v>
      </c>
      <c r="F40" s="225">
        <f>sum('Expense Tracker - Week 3'!Q37)</f>
        <v>0</v>
      </c>
      <c r="G40" s="225">
        <f>sum('Expense Tracker - Week 4'!Q37)</f>
        <v>0</v>
      </c>
      <c r="H40" s="225">
        <f>sum('Expense Tracker - Week 5'!Q37)</f>
        <v>0</v>
      </c>
      <c r="I40" s="226">
        <f t="shared" si="4"/>
        <v>0</v>
      </c>
      <c r="J40" s="148"/>
      <c r="K40" s="229"/>
      <c r="L40" s="230"/>
      <c r="M40" s="227">
        <f>sum('Budget Planner'!G44)</f>
        <v>0</v>
      </c>
      <c r="N40" s="228">
        <f t="shared" si="5"/>
        <v>0</v>
      </c>
      <c r="O40" s="170"/>
      <c r="P40" s="129"/>
      <c r="Q40" s="129"/>
    </row>
    <row r="41">
      <c r="A41" s="123"/>
      <c r="B41" s="148"/>
      <c r="C41" s="224" t="str">
        <f>'Budget Planner'!C45</f>
        <v>Parking</v>
      </c>
      <c r="D41" s="225">
        <f>sum('Expense Tracker - Week 1'!Q46)</f>
        <v>0</v>
      </c>
      <c r="E41" s="225">
        <f>sum('Expense Tracker - Week 2'!Q38)</f>
        <v>0</v>
      </c>
      <c r="F41" s="225">
        <f>sum('Expense Tracker - Week 3'!Q38)</f>
        <v>0</v>
      </c>
      <c r="G41" s="225">
        <f>sum('Expense Tracker - Week 4'!Q38)</f>
        <v>0</v>
      </c>
      <c r="H41" s="225">
        <f>sum('Expense Tracker - Week 5'!Q38)</f>
        <v>0</v>
      </c>
      <c r="I41" s="226">
        <f t="shared" si="4"/>
        <v>0</v>
      </c>
      <c r="J41" s="148"/>
      <c r="K41" s="229"/>
      <c r="L41" s="230"/>
      <c r="M41" s="227">
        <f>sum('Budget Planner'!G45)</f>
        <v>0</v>
      </c>
      <c r="N41" s="228">
        <f t="shared" si="5"/>
        <v>0</v>
      </c>
      <c r="O41" s="170"/>
      <c r="P41" s="129"/>
      <c r="Q41" s="19"/>
    </row>
    <row r="42">
      <c r="A42" s="123"/>
      <c r="B42" s="148"/>
      <c r="C42" s="224" t="str">
        <f>'Budget Planner'!C46</f>
        <v>Maintenance</v>
      </c>
      <c r="D42" s="225">
        <f>sum('Expense Tracker - Week 1'!Q47)</f>
        <v>0</v>
      </c>
      <c r="E42" s="225">
        <f>sum('Expense Tracker - Week 2'!Q39)</f>
        <v>0</v>
      </c>
      <c r="F42" s="225">
        <f>sum('Expense Tracker - Week 3'!Q39)</f>
        <v>0</v>
      </c>
      <c r="G42" s="225">
        <f>sum('Expense Tracker - Week 4'!Q39)</f>
        <v>0</v>
      </c>
      <c r="H42" s="225">
        <f>sum('Expense Tracker - Week 5'!Q39)</f>
        <v>0</v>
      </c>
      <c r="I42" s="226">
        <f t="shared" si="4"/>
        <v>0</v>
      </c>
      <c r="J42" s="148"/>
      <c r="K42" s="229"/>
      <c r="L42" s="230"/>
      <c r="M42" s="227">
        <f>sum('Budget Planner'!G46)</f>
        <v>0</v>
      </c>
      <c r="N42" s="228">
        <f t="shared" si="5"/>
        <v>0</v>
      </c>
      <c r="O42" s="170"/>
      <c r="P42" s="129"/>
      <c r="Q42" s="60"/>
    </row>
    <row r="43">
      <c r="A43" s="123"/>
      <c r="B43" s="148"/>
      <c r="C43" s="224" t="str">
        <f>'Budget Planner'!C47</f>
        <v>Transit Passes</v>
      </c>
      <c r="D43" s="225">
        <f>sum('Expense Tracker - Week 1'!Q48)</f>
        <v>0</v>
      </c>
      <c r="E43" s="225">
        <f>sum('Expense Tracker - Week 2'!Q40)</f>
        <v>0</v>
      </c>
      <c r="F43" s="225">
        <f>sum('Expense Tracker - Week 3'!Q40)</f>
        <v>0</v>
      </c>
      <c r="G43" s="225">
        <f>sum('Expense Tracker - Week 4'!Q40)</f>
        <v>0</v>
      </c>
      <c r="H43" s="225">
        <f>sum('Expense Tracker - Week 5'!Q40)</f>
        <v>0</v>
      </c>
      <c r="I43" s="226">
        <f t="shared" si="4"/>
        <v>0</v>
      </c>
      <c r="J43" s="148"/>
      <c r="K43" s="229"/>
      <c r="L43" s="230"/>
      <c r="M43" s="227">
        <f>sum('Budget Planner'!G47)</f>
        <v>0</v>
      </c>
      <c r="N43" s="228">
        <f t="shared" si="5"/>
        <v>0</v>
      </c>
      <c r="O43" s="170"/>
      <c r="P43" s="129"/>
      <c r="Q43" s="60"/>
    </row>
    <row r="44">
      <c r="A44" s="123"/>
      <c r="B44" s="148"/>
      <c r="C44" s="224" t="str">
        <f>'Budget Planner'!C48</f>
        <v>Uber/Lyft/Taxis</v>
      </c>
      <c r="D44" s="225">
        <f>sum('Expense Tracker - Week 1'!Q49)</f>
        <v>0</v>
      </c>
      <c r="E44" s="225">
        <f>sum('Expense Tracker - Week 2'!Q41)</f>
        <v>0</v>
      </c>
      <c r="F44" s="225">
        <f>sum('Expense Tracker - Week 3'!Q41)</f>
        <v>0</v>
      </c>
      <c r="G44" s="225">
        <f>sum('Expense Tracker - Week 4'!Q41)</f>
        <v>0</v>
      </c>
      <c r="H44" s="225">
        <f>sum('Expense Tracker - Week 5'!Q41)</f>
        <v>0</v>
      </c>
      <c r="I44" s="226">
        <f t="shared" si="4"/>
        <v>0</v>
      </c>
      <c r="J44" s="148"/>
      <c r="K44" s="229"/>
      <c r="L44" s="230"/>
      <c r="M44" s="227">
        <f>sum('Budget Planner'!G48)</f>
        <v>0</v>
      </c>
      <c r="N44" s="228">
        <f t="shared" si="5"/>
        <v>0</v>
      </c>
      <c r="O44" s="170"/>
      <c r="P44" s="129"/>
      <c r="Q44" s="60"/>
    </row>
    <row r="45">
      <c r="A45" s="123"/>
      <c r="B45" s="166"/>
      <c r="C45" s="231"/>
      <c r="D45" s="231"/>
      <c r="E45" s="231"/>
      <c r="F45" s="231"/>
      <c r="G45" s="231"/>
      <c r="H45" s="231"/>
      <c r="I45" s="231"/>
      <c r="J45" s="166"/>
      <c r="K45" s="229"/>
      <c r="L45" s="232"/>
      <c r="M45" s="232"/>
      <c r="N45" s="232"/>
      <c r="O45" s="232"/>
      <c r="P45" s="215"/>
      <c r="Q45" s="60"/>
    </row>
    <row r="46">
      <c r="A46" s="123"/>
      <c r="B46" s="166"/>
      <c r="C46" s="231"/>
      <c r="D46" s="231"/>
      <c r="E46" s="231"/>
      <c r="F46" s="231"/>
      <c r="G46" s="231"/>
      <c r="H46" s="234" t="s">
        <v>41</v>
      </c>
      <c r="I46" s="235">
        <f>sum(I37:I44)</f>
        <v>0</v>
      </c>
      <c r="J46" s="236"/>
      <c r="K46" s="237"/>
      <c r="L46" s="238"/>
      <c r="M46" s="239">
        <f t="shared" ref="M46:N46" si="6">sum(M37:M44)</f>
        <v>0</v>
      </c>
      <c r="N46" s="239">
        <f t="shared" si="6"/>
        <v>0</v>
      </c>
      <c r="O46" s="232"/>
      <c r="P46" s="215"/>
      <c r="Q46" s="60"/>
    </row>
    <row r="47">
      <c r="A47" s="123"/>
      <c r="B47" s="166"/>
      <c r="C47" s="166"/>
      <c r="D47" s="166"/>
      <c r="E47" s="166"/>
      <c r="F47" s="166"/>
      <c r="G47" s="166"/>
      <c r="H47" s="166"/>
      <c r="I47" s="166"/>
      <c r="J47" s="166"/>
      <c r="K47" s="229"/>
      <c r="L47" s="232"/>
      <c r="M47" s="232"/>
      <c r="N47" s="232"/>
      <c r="O47" s="232"/>
      <c r="P47" s="215"/>
      <c r="Q47" s="60"/>
    </row>
    <row r="48">
      <c r="A48" s="14"/>
      <c r="B48" s="115"/>
      <c r="C48" s="115"/>
      <c r="D48" s="115"/>
      <c r="E48" s="115"/>
      <c r="F48" s="115"/>
      <c r="G48" s="115"/>
      <c r="H48" s="115"/>
      <c r="I48" s="115"/>
      <c r="J48" s="115"/>
      <c r="K48" s="53"/>
      <c r="L48" s="115"/>
      <c r="M48" s="115"/>
      <c r="N48" s="115"/>
      <c r="O48" s="115"/>
      <c r="P48" s="138"/>
      <c r="Q48" s="60"/>
    </row>
    <row r="49">
      <c r="A49" s="123"/>
      <c r="B49" s="166"/>
      <c r="C49" s="166"/>
      <c r="D49" s="166"/>
      <c r="E49" s="166"/>
      <c r="F49" s="166"/>
      <c r="G49" s="166"/>
      <c r="H49" s="166"/>
      <c r="I49" s="166"/>
      <c r="J49" s="166"/>
      <c r="K49" s="157"/>
      <c r="L49" s="221"/>
      <c r="M49" s="222"/>
      <c r="N49" s="222"/>
      <c r="O49" s="170"/>
      <c r="P49" s="19"/>
      <c r="Q49" s="60"/>
    </row>
    <row r="50">
      <c r="A50" s="123"/>
      <c r="B50" s="148"/>
      <c r="C50" s="223" t="str">
        <f>'Budget Planner'!L18</f>
        <v>Living - 20%</v>
      </c>
      <c r="D50" s="223" t="s">
        <v>117</v>
      </c>
      <c r="E50" s="223" t="s">
        <v>118</v>
      </c>
      <c r="F50" s="223" t="s">
        <v>119</v>
      </c>
      <c r="G50" s="223" t="s">
        <v>120</v>
      </c>
      <c r="H50" s="223" t="s">
        <v>121</v>
      </c>
      <c r="I50" s="223" t="s">
        <v>122</v>
      </c>
      <c r="J50" s="148"/>
      <c r="K50" s="229"/>
      <c r="L50" s="221"/>
      <c r="M50" s="222" t="s">
        <v>123</v>
      </c>
      <c r="N50" s="222" t="s">
        <v>124</v>
      </c>
      <c r="O50" s="170"/>
      <c r="P50" s="129"/>
      <c r="Q50" s="60"/>
    </row>
    <row r="51">
      <c r="A51" s="123"/>
      <c r="B51" s="148"/>
      <c r="C51" s="224" t="str">
        <f>'Budget Planner'!L19</f>
        <v>Groceries</v>
      </c>
      <c r="D51" s="225">
        <f>sum('Expense Tracker - Week 1'!Q56)</f>
        <v>0</v>
      </c>
      <c r="E51" s="225">
        <f>sum('Expense Tracker - Week 2'!Q48)</f>
        <v>0</v>
      </c>
      <c r="F51" s="240">
        <f>sum('Expense Tracker - Week 3'!Q48)</f>
        <v>0</v>
      </c>
      <c r="G51" s="240">
        <f>sum('Expense Tracker - Week 4'!Q48)</f>
        <v>0</v>
      </c>
      <c r="H51" s="240">
        <f>sum('Expense Tracker - Week 5'!Q48)</f>
        <v>0</v>
      </c>
      <c r="I51" s="226">
        <f t="shared" ref="I51:I65" si="7">sum(D51:H51)</f>
        <v>0</v>
      </c>
      <c r="J51" s="148"/>
      <c r="K51" s="229"/>
      <c r="L51" s="230"/>
      <c r="M51" s="241">
        <f>sum('Budget Planner'!P19)</f>
        <v>0</v>
      </c>
      <c r="N51" s="228">
        <f t="shared" ref="N51:N65" si="8">sum(M51-I51)</f>
        <v>0</v>
      </c>
      <c r="O51" s="170"/>
      <c r="P51" s="129"/>
      <c r="Q51" s="60"/>
    </row>
    <row r="52">
      <c r="A52" s="123"/>
      <c r="B52" s="148"/>
      <c r="C52" s="224" t="str">
        <f>'Budget Planner'!L20</f>
        <v>Lunch</v>
      </c>
      <c r="D52" s="225">
        <f>sum('Expense Tracker - Week 1'!Q57)</f>
        <v>0</v>
      </c>
      <c r="E52" s="225">
        <f>sum('Expense Tracker - Week 2'!Q49)</f>
        <v>0</v>
      </c>
      <c r="F52" s="240">
        <f>sum('Expense Tracker - Week 3'!Q49)</f>
        <v>0</v>
      </c>
      <c r="G52" s="240">
        <f>sum('Expense Tracker - Week 4'!Q49)</f>
        <v>0</v>
      </c>
      <c r="H52" s="240">
        <f>sum('Expense Tracker - Week 5'!Q49)</f>
        <v>0</v>
      </c>
      <c r="I52" s="226">
        <f t="shared" si="7"/>
        <v>0</v>
      </c>
      <c r="J52" s="148"/>
      <c r="K52" s="229"/>
      <c r="L52" s="230"/>
      <c r="M52" s="241">
        <f>sum('Budget Planner'!P20)</f>
        <v>0</v>
      </c>
      <c r="N52" s="228">
        <f t="shared" si="8"/>
        <v>0</v>
      </c>
      <c r="O52" s="170"/>
      <c r="P52" s="129"/>
      <c r="Q52" s="60"/>
    </row>
    <row r="53">
      <c r="A53" s="123"/>
      <c r="B53" s="32"/>
      <c r="C53" s="224" t="str">
        <f>'Budget Planner'!L21</f>
        <v>Snacks/Breaks</v>
      </c>
      <c r="D53" s="225">
        <f>sum('Expense Tracker - Week 1'!Q58)</f>
        <v>0</v>
      </c>
      <c r="E53" s="225">
        <f>sum('Expense Tracker - Week 2'!Q50)</f>
        <v>0</v>
      </c>
      <c r="F53" s="240">
        <f>sum('Expense Tracker - Week 3'!Q50)</f>
        <v>0</v>
      </c>
      <c r="G53" s="240">
        <f>sum('Expense Tracker - Week 4'!Q50)</f>
        <v>0</v>
      </c>
      <c r="H53" s="240">
        <f>sum('Expense Tracker - Week 5'!Q50)</f>
        <v>0</v>
      </c>
      <c r="I53" s="226">
        <f t="shared" si="7"/>
        <v>0</v>
      </c>
      <c r="J53" s="148"/>
      <c r="K53" s="229"/>
      <c r="L53" s="230"/>
      <c r="M53" s="241">
        <f>sum('Budget Planner'!P21)</f>
        <v>0</v>
      </c>
      <c r="N53" s="228">
        <f t="shared" si="8"/>
        <v>0</v>
      </c>
      <c r="O53" s="170"/>
      <c r="P53" s="129"/>
      <c r="Q53" s="60"/>
    </row>
    <row r="54">
      <c r="A54" s="242"/>
      <c r="B54" s="166"/>
      <c r="C54" s="224" t="str">
        <f>'Budget Planner'!L22</f>
        <v>Take Out</v>
      </c>
      <c r="D54" s="225">
        <f>sum('Expense Tracker - Week 1'!Q59)</f>
        <v>0</v>
      </c>
      <c r="E54" s="225">
        <f>sum('Expense Tracker - Week 2'!Q51)</f>
        <v>0</v>
      </c>
      <c r="F54" s="240">
        <f>sum('Expense Tracker - Week 3'!Q51)</f>
        <v>0</v>
      </c>
      <c r="G54" s="240">
        <f>sum('Expense Tracker - Week 4'!Q51)</f>
        <v>0</v>
      </c>
      <c r="H54" s="240">
        <f>sum('Expense Tracker - Week 5'!Q51)</f>
        <v>0</v>
      </c>
      <c r="I54" s="243">
        <f t="shared" si="7"/>
        <v>0</v>
      </c>
      <c r="J54" s="166"/>
      <c r="K54" s="244"/>
      <c r="L54" s="245"/>
      <c r="M54" s="241">
        <f>sum('Budget Planner'!P22)</f>
        <v>0</v>
      </c>
      <c r="N54" s="228">
        <f t="shared" si="8"/>
        <v>0</v>
      </c>
      <c r="O54" s="170"/>
      <c r="P54" s="246"/>
      <c r="Q54" s="247"/>
    </row>
    <row r="55">
      <c r="A55" s="123"/>
      <c r="B55" s="166"/>
      <c r="C55" s="224" t="str">
        <f>'Budget Planner'!L23</f>
        <v>Pet Food</v>
      </c>
      <c r="D55" s="225">
        <f>sum('Expense Tracker - Week 1'!Q60)</f>
        <v>0</v>
      </c>
      <c r="E55" s="225">
        <f>sum('Expense Tracker - Week 2'!Q52)</f>
        <v>0</v>
      </c>
      <c r="F55" s="240">
        <f>sum('Expense Tracker - Week 3'!Q52)</f>
        <v>0</v>
      </c>
      <c r="G55" s="240">
        <f>sum('Expense Tracker - Week 4'!Q52)</f>
        <v>0</v>
      </c>
      <c r="H55" s="240">
        <f>sum('Expense Tracker - Week 5'!Q52)</f>
        <v>0</v>
      </c>
      <c r="I55" s="243">
        <f t="shared" si="7"/>
        <v>0</v>
      </c>
      <c r="J55" s="166"/>
      <c r="K55" s="248"/>
      <c r="L55" s="245"/>
      <c r="M55" s="241">
        <f>sum('Budget Planner'!P23)</f>
        <v>0</v>
      </c>
      <c r="N55" s="228">
        <f t="shared" si="8"/>
        <v>0</v>
      </c>
      <c r="O55" s="170"/>
      <c r="P55" s="129"/>
      <c r="Q55" s="60"/>
    </row>
    <row r="56">
      <c r="A56" s="123"/>
      <c r="B56" s="166"/>
      <c r="C56" s="224" t="str">
        <f>'Budget Planner'!L24</f>
        <v>Clothing</v>
      </c>
      <c r="D56" s="225">
        <f>sum('Expense Tracker - Week 1'!Q61)</f>
        <v>0</v>
      </c>
      <c r="E56" s="225">
        <f>sum('Expense Tracker - Week 2'!Q53)</f>
        <v>0</v>
      </c>
      <c r="F56" s="240">
        <f>sum('Expense Tracker - Week 3'!Q53)</f>
        <v>0</v>
      </c>
      <c r="G56" s="240">
        <f>sum('Expense Tracker - Week 4'!Q53)</f>
        <v>0</v>
      </c>
      <c r="H56" s="240">
        <f>sum('Expense Tracker - Week 5'!Q53)</f>
        <v>0</v>
      </c>
      <c r="I56" s="243">
        <f t="shared" si="7"/>
        <v>0</v>
      </c>
      <c r="J56" s="166"/>
      <c r="K56" s="248"/>
      <c r="L56" s="245"/>
      <c r="M56" s="241">
        <f>sum('Budget Planner'!P24)</f>
        <v>0</v>
      </c>
      <c r="N56" s="228">
        <f t="shared" si="8"/>
        <v>0</v>
      </c>
      <c r="O56" s="170"/>
      <c r="P56" s="129"/>
      <c r="Q56" s="60"/>
    </row>
    <row r="57">
      <c r="A57" s="123"/>
      <c r="B57" s="166"/>
      <c r="C57" s="224" t="str">
        <f>'Budget Planner'!L25</f>
        <v>Footwear</v>
      </c>
      <c r="D57" s="225">
        <f>sum('Expense Tracker - Week 1'!Q62)</f>
        <v>0</v>
      </c>
      <c r="E57" s="225">
        <f>sum('Expense Tracker - Week 2'!Q54)</f>
        <v>0</v>
      </c>
      <c r="F57" s="240">
        <f>sum('Expense Tracker - Week 3'!Q54)</f>
        <v>0</v>
      </c>
      <c r="G57" s="240">
        <f>sum('Expense Tracker - Week 4'!Q54)</f>
        <v>0</v>
      </c>
      <c r="H57" s="240">
        <f>sum('Expense Tracker - Week 5'!Q54)</f>
        <v>0</v>
      </c>
      <c r="I57" s="243">
        <f t="shared" si="7"/>
        <v>0</v>
      </c>
      <c r="J57" s="166"/>
      <c r="K57" s="248"/>
      <c r="L57" s="245"/>
      <c r="M57" s="241">
        <f>sum('Budget Planner'!P25)</f>
        <v>0</v>
      </c>
      <c r="N57" s="228">
        <f t="shared" si="8"/>
        <v>0</v>
      </c>
      <c r="O57" s="170"/>
      <c r="P57" s="129"/>
      <c r="Q57" s="60"/>
    </row>
    <row r="58">
      <c r="A58" s="123"/>
      <c r="B58" s="39"/>
      <c r="C58" s="224" t="str">
        <f>'Budget Planner'!L26</f>
        <v>Drycleaning</v>
      </c>
      <c r="D58" s="225">
        <f>sum('Expense Tracker - Week 1'!Q63)</f>
        <v>0</v>
      </c>
      <c r="E58" s="225">
        <f>sum('Expense Tracker - Week 2'!Q55)</f>
        <v>0</v>
      </c>
      <c r="F58" s="240">
        <f>sum('Expense Tracker - Week 3'!Q55)</f>
        <v>0</v>
      </c>
      <c r="G58" s="240">
        <f>sum('Expense Tracker - Week 4'!Q55)</f>
        <v>0</v>
      </c>
      <c r="H58" s="240">
        <f>sum('Expense Tracker - Week 5'!Q55)</f>
        <v>0</v>
      </c>
      <c r="I58" s="243">
        <f t="shared" si="7"/>
        <v>0</v>
      </c>
      <c r="J58" s="166"/>
      <c r="K58" s="248"/>
      <c r="L58" s="245"/>
      <c r="M58" s="241">
        <f>sum('Budget Planner'!P26)</f>
        <v>0</v>
      </c>
      <c r="N58" s="228">
        <f t="shared" si="8"/>
        <v>0</v>
      </c>
      <c r="O58" s="170"/>
      <c r="P58" s="129"/>
      <c r="Q58" s="60"/>
    </row>
    <row r="59">
      <c r="A59" s="123"/>
      <c r="B59" s="39"/>
      <c r="C59" s="224" t="str">
        <f>'Budget Planner'!L27</f>
        <v>Laundromat</v>
      </c>
      <c r="D59" s="225">
        <f>sum('Expense Tracker - Week 1'!Q64)</f>
        <v>0</v>
      </c>
      <c r="E59" s="225">
        <f>sum('Expense Tracker - Week 2'!Q56)</f>
        <v>0</v>
      </c>
      <c r="F59" s="240">
        <f>sum('Expense Tracker - Week 3'!Q56)</f>
        <v>0</v>
      </c>
      <c r="G59" s="240">
        <f>sum('Expense Tracker - Week 4'!Q56)</f>
        <v>0</v>
      </c>
      <c r="H59" s="240">
        <f>sum('Expense Tracker - Week 5'!Q56)</f>
        <v>0</v>
      </c>
      <c r="I59" s="243">
        <f t="shared" si="7"/>
        <v>0</v>
      </c>
      <c r="J59" s="166"/>
      <c r="K59" s="244"/>
      <c r="L59" s="245"/>
      <c r="M59" s="241">
        <f>sum('Budget Planner'!P27)</f>
        <v>0</v>
      </c>
      <c r="N59" s="228">
        <f t="shared" si="8"/>
        <v>0</v>
      </c>
      <c r="O59" s="170"/>
      <c r="P59" s="129"/>
      <c r="Q59" s="60"/>
    </row>
    <row r="60">
      <c r="A60" s="123"/>
      <c r="B60" s="39"/>
      <c r="C60" s="224" t="str">
        <f>'Budget Planner'!L28</f>
        <v>Prescriptions</v>
      </c>
      <c r="D60" s="225">
        <f>sum('Expense Tracker - Week 1'!Q65)</f>
        <v>0</v>
      </c>
      <c r="E60" s="225">
        <f>sum('Expense Tracker - Week 2'!Q57)</f>
        <v>0</v>
      </c>
      <c r="F60" s="240">
        <f>sum('Expense Tracker - Week 3'!Q57)</f>
        <v>0</v>
      </c>
      <c r="G60" s="240">
        <f>sum('Expense Tracker - Week 4'!Q57)</f>
        <v>0</v>
      </c>
      <c r="H60" s="240">
        <f>sum('Expense Tracker - Week 5'!Q57)</f>
        <v>0</v>
      </c>
      <c r="I60" s="243">
        <f t="shared" si="7"/>
        <v>0</v>
      </c>
      <c r="J60" s="39"/>
      <c r="K60" s="248"/>
      <c r="L60" s="245"/>
      <c r="M60" s="241">
        <f>sum('Budget Planner'!P28)</f>
        <v>0</v>
      </c>
      <c r="N60" s="228">
        <f t="shared" si="8"/>
        <v>0</v>
      </c>
      <c r="O60" s="170"/>
      <c r="P60" s="129"/>
      <c r="Q60" s="60"/>
    </row>
    <row r="61">
      <c r="A61" s="123"/>
      <c r="B61" s="39"/>
      <c r="C61" s="224" t="str">
        <f>'Budget Planner'!L29</f>
        <v>Over-the-counter Meds</v>
      </c>
      <c r="D61" s="225">
        <f>sum('Expense Tracker - Week 1'!Q66)</f>
        <v>0</v>
      </c>
      <c r="E61" s="225">
        <f>sum('Expense Tracker - Week 2'!Q58)</f>
        <v>0</v>
      </c>
      <c r="F61" s="240">
        <f>sum('Expense Tracker - Week 3'!Q58)</f>
        <v>0</v>
      </c>
      <c r="G61" s="240">
        <f>sum('Expense Tracker - Week 4'!Q58)</f>
        <v>0</v>
      </c>
      <c r="H61" s="240">
        <f>sum('Expense Tracker - Week 5'!Q58)</f>
        <v>0</v>
      </c>
      <c r="I61" s="243">
        <f t="shared" si="7"/>
        <v>0</v>
      </c>
      <c r="J61" s="39"/>
      <c r="K61" s="248"/>
      <c r="L61" s="245"/>
      <c r="M61" s="241">
        <f>sum('Budget Planner'!P29)</f>
        <v>0</v>
      </c>
      <c r="N61" s="228">
        <f t="shared" si="8"/>
        <v>0</v>
      </c>
      <c r="O61" s="170"/>
      <c r="P61" s="129"/>
      <c r="Q61" s="60"/>
    </row>
    <row r="62">
      <c r="A62" s="123"/>
      <c r="B62" s="39"/>
      <c r="C62" s="224" t="str">
        <f>'Budget Planner'!L30</f>
        <v>Dental Work</v>
      </c>
      <c r="D62" s="225">
        <f>sum('Expense Tracker - Week 1'!Q67)</f>
        <v>0</v>
      </c>
      <c r="E62" s="225">
        <f>sum('Expense Tracker - Week 2'!Q59)</f>
        <v>0</v>
      </c>
      <c r="F62" s="240">
        <f>sum('Expense Tracker - Week 3'!Q59)</f>
        <v>0</v>
      </c>
      <c r="G62" s="240">
        <f>sum('Expense Tracker - Week 4'!Q59)</f>
        <v>0</v>
      </c>
      <c r="H62" s="240">
        <f>sum('Expense Tracker - Week 5'!Q59)</f>
        <v>0</v>
      </c>
      <c r="I62" s="243">
        <f t="shared" si="7"/>
        <v>0</v>
      </c>
      <c r="J62" s="39"/>
      <c r="K62" s="248"/>
      <c r="L62" s="245"/>
      <c r="M62" s="241">
        <f>sum('Budget Planner'!P30)</f>
        <v>0</v>
      </c>
      <c r="N62" s="228">
        <f t="shared" si="8"/>
        <v>0</v>
      </c>
      <c r="O62" s="170"/>
      <c r="P62" s="129"/>
      <c r="Q62" s="60"/>
    </row>
    <row r="63">
      <c r="A63" s="123"/>
      <c r="B63" s="39"/>
      <c r="C63" s="224" t="str">
        <f>'Budget Planner'!L31</f>
        <v>Specialists</v>
      </c>
      <c r="D63" s="225">
        <f>sum('Expense Tracker - Week 1'!Q68)</f>
        <v>0</v>
      </c>
      <c r="E63" s="225">
        <f>sum('Expense Tracker - Week 2'!Q60)</f>
        <v>0</v>
      </c>
      <c r="F63" s="240">
        <f>sum('Expense Tracker - Week 3'!Q60)</f>
        <v>0</v>
      </c>
      <c r="G63" s="240">
        <f>sum('Expense Tracker - Week 4'!Q60)</f>
        <v>0</v>
      </c>
      <c r="H63" s="240">
        <f>sum('Expense Tracker - Week 5'!Q60)</f>
        <v>0</v>
      </c>
      <c r="I63" s="243">
        <f t="shared" si="7"/>
        <v>0</v>
      </c>
      <c r="J63" s="39"/>
      <c r="K63" s="248"/>
      <c r="L63" s="245"/>
      <c r="M63" s="241">
        <f>sum('Budget Planner'!P31)</f>
        <v>0</v>
      </c>
      <c r="N63" s="228">
        <f t="shared" si="8"/>
        <v>0</v>
      </c>
      <c r="O63" s="170"/>
      <c r="P63" s="129"/>
      <c r="Q63" s="60"/>
    </row>
    <row r="64">
      <c r="A64" s="123"/>
      <c r="B64" s="39"/>
      <c r="C64" s="224" t="str">
        <f>'Budget Planner'!L32</f>
        <v>Eyecare </v>
      </c>
      <c r="D64" s="225">
        <f>sum('Expense Tracker - Week 1'!Q69)</f>
        <v>0</v>
      </c>
      <c r="E64" s="225">
        <f>sum('Expense Tracker - Week 2'!Q61)</f>
        <v>0</v>
      </c>
      <c r="F64" s="240">
        <f>sum('Expense Tracker - Week 3'!Q61)</f>
        <v>0</v>
      </c>
      <c r="G64" s="240">
        <f>sum('Expense Tracker - Week 4'!Q61)</f>
        <v>0</v>
      </c>
      <c r="H64" s="240">
        <f>sum('Expense Tracker - Week 5'!Q61)</f>
        <v>0</v>
      </c>
      <c r="I64" s="243">
        <f t="shared" si="7"/>
        <v>0</v>
      </c>
      <c r="J64" s="39"/>
      <c r="K64" s="244"/>
      <c r="L64" s="245"/>
      <c r="M64" s="241">
        <f>sum('Budget Planner'!P32)</f>
        <v>0</v>
      </c>
      <c r="N64" s="228">
        <f t="shared" si="8"/>
        <v>0</v>
      </c>
      <c r="O64" s="170"/>
      <c r="P64" s="129"/>
      <c r="Q64" s="60"/>
    </row>
    <row r="65">
      <c r="A65" s="123"/>
      <c r="B65" s="39"/>
      <c r="C65" s="224" t="str">
        <f>'Budget Planner'!L33</f>
        <v>Vet Bills</v>
      </c>
      <c r="D65" s="225">
        <f>sum('Expense Tracker - Week 1'!Q70)</f>
        <v>0</v>
      </c>
      <c r="E65" s="225">
        <f>sum('Expense Tracker - Week 2'!Q62)</f>
        <v>0</v>
      </c>
      <c r="F65" s="240">
        <f>sum('Expense Tracker - Week 3'!Q62)</f>
        <v>0</v>
      </c>
      <c r="G65" s="240">
        <f>sum('Expense Tracker - Week 4'!Q62)</f>
        <v>0</v>
      </c>
      <c r="H65" s="240">
        <f>sum('Expense Tracker - Week 5'!Q62)</f>
        <v>0</v>
      </c>
      <c r="I65" s="243">
        <f t="shared" si="7"/>
        <v>0</v>
      </c>
      <c r="J65" s="39"/>
      <c r="K65" s="248"/>
      <c r="L65" s="245"/>
      <c r="M65" s="241">
        <f>sum('Budget Planner'!P33)</f>
        <v>0</v>
      </c>
      <c r="N65" s="228">
        <f t="shared" si="8"/>
        <v>0</v>
      </c>
      <c r="O65" s="170"/>
      <c r="P65" s="129"/>
      <c r="Q65" s="60"/>
    </row>
    <row r="66">
      <c r="A66" s="123"/>
      <c r="B66" s="166"/>
      <c r="C66" s="231"/>
      <c r="D66" s="231"/>
      <c r="E66" s="231"/>
      <c r="F66" s="231"/>
      <c r="G66" s="231"/>
      <c r="H66" s="231"/>
      <c r="I66" s="231"/>
      <c r="J66" s="166"/>
      <c r="K66" s="229"/>
      <c r="L66" s="232"/>
      <c r="M66" s="232"/>
      <c r="N66" s="232"/>
      <c r="O66" s="232"/>
      <c r="P66" s="215"/>
      <c r="Q66" s="60"/>
    </row>
    <row r="67">
      <c r="A67" s="123"/>
      <c r="B67" s="166"/>
      <c r="C67" s="231"/>
      <c r="D67" s="231"/>
      <c r="E67" s="231"/>
      <c r="F67" s="231"/>
      <c r="G67" s="231"/>
      <c r="H67" s="234" t="s">
        <v>41</v>
      </c>
      <c r="I67" s="235">
        <f>sum(I51:I65)</f>
        <v>0</v>
      </c>
      <c r="J67" s="236"/>
      <c r="K67" s="237"/>
      <c r="L67" s="238"/>
      <c r="M67" s="239">
        <f t="shared" ref="M67:N67" si="9">sum(M51:M65)</f>
        <v>0</v>
      </c>
      <c r="N67" s="239">
        <f t="shared" si="9"/>
        <v>0</v>
      </c>
      <c r="O67" s="232"/>
      <c r="P67" s="215"/>
      <c r="Q67" s="60"/>
    </row>
    <row r="68">
      <c r="A68" s="123"/>
      <c r="B68" s="166"/>
      <c r="C68" s="166"/>
      <c r="D68" s="166"/>
      <c r="E68" s="166"/>
      <c r="F68" s="166"/>
      <c r="G68" s="166"/>
      <c r="H68" s="166"/>
      <c r="I68" s="166"/>
      <c r="J68" s="166"/>
      <c r="K68" s="229"/>
      <c r="L68" s="232"/>
      <c r="M68" s="232"/>
      <c r="N68" s="232"/>
      <c r="O68" s="232"/>
      <c r="P68" s="215"/>
      <c r="Q68" s="60"/>
    </row>
    <row r="69">
      <c r="A69" s="14"/>
      <c r="B69" s="115"/>
      <c r="C69" s="115"/>
      <c r="D69" s="115"/>
      <c r="E69" s="115"/>
      <c r="F69" s="115"/>
      <c r="G69" s="115"/>
      <c r="H69" s="115"/>
      <c r="I69" s="115"/>
      <c r="J69" s="115"/>
      <c r="K69" s="53"/>
      <c r="L69" s="115"/>
      <c r="M69" s="115"/>
      <c r="N69" s="115"/>
      <c r="O69" s="115"/>
      <c r="P69" s="138"/>
      <c r="Q69" s="60"/>
    </row>
    <row r="70">
      <c r="A70" s="123"/>
      <c r="B70" s="166"/>
      <c r="C70" s="166"/>
      <c r="D70" s="166"/>
      <c r="E70" s="166"/>
      <c r="F70" s="166"/>
      <c r="G70" s="166"/>
      <c r="H70" s="166"/>
      <c r="I70" s="166"/>
      <c r="J70" s="166"/>
      <c r="K70" s="157"/>
      <c r="L70" s="221"/>
      <c r="M70" s="222"/>
      <c r="N70" s="222"/>
      <c r="O70" s="170"/>
      <c r="P70" s="19"/>
      <c r="Q70" s="60"/>
    </row>
    <row r="71">
      <c r="A71" s="123"/>
      <c r="B71" s="39"/>
      <c r="C71" s="249" t="str">
        <f>'Budget Planner'!L40</f>
        <v>Personal / Debts / Savings - 20%</v>
      </c>
      <c r="D71" s="223" t="s">
        <v>117</v>
      </c>
      <c r="E71" s="223" t="s">
        <v>118</v>
      </c>
      <c r="F71" s="223" t="s">
        <v>119</v>
      </c>
      <c r="G71" s="223" t="s">
        <v>120</v>
      </c>
      <c r="H71" s="223" t="s">
        <v>121</v>
      </c>
      <c r="I71" s="223" t="s">
        <v>122</v>
      </c>
      <c r="J71" s="39"/>
      <c r="K71" s="248"/>
      <c r="L71" s="221"/>
      <c r="M71" s="222" t="s">
        <v>123</v>
      </c>
      <c r="N71" s="222" t="s">
        <v>124</v>
      </c>
      <c r="O71" s="170"/>
      <c r="P71" s="129"/>
      <c r="Q71" s="60"/>
    </row>
    <row r="72">
      <c r="A72" s="123"/>
      <c r="B72" s="39"/>
      <c r="C72" s="224" t="str">
        <f>'Budget Planner'!L41</f>
        <v>Child Support</v>
      </c>
      <c r="D72" s="240">
        <f>sum('Expense Tracker - Week 1'!Q77)</f>
        <v>0</v>
      </c>
      <c r="E72" s="240">
        <f>sum('Expense Tracker - Week 2'!Q69)</f>
        <v>0</v>
      </c>
      <c r="F72" s="240">
        <f>sum('Expense Tracker - Week 3'!Q69)</f>
        <v>0</v>
      </c>
      <c r="G72" s="240">
        <f>sum('Expense Tracker - Week 4'!Q69)</f>
        <v>0</v>
      </c>
      <c r="H72" s="240">
        <f>sum('Expense Tracker - Week 5'!Q69)</f>
        <v>0</v>
      </c>
      <c r="I72" s="243">
        <f t="shared" ref="I72:I92" si="10">sum(D72:H72)</f>
        <v>0</v>
      </c>
      <c r="J72" s="39"/>
      <c r="K72" s="244"/>
      <c r="L72" s="245"/>
      <c r="M72" s="241">
        <f>sum('Budget Planner'!P41)</f>
        <v>0</v>
      </c>
      <c r="N72" s="228">
        <f t="shared" ref="N72:N92" si="11">sum(M72-I72)</f>
        <v>0</v>
      </c>
      <c r="O72" s="170"/>
      <c r="P72" s="129"/>
      <c r="Q72" s="60"/>
    </row>
    <row r="73">
      <c r="A73" s="123"/>
      <c r="B73" s="39"/>
      <c r="C73" s="224" t="str">
        <f>'Budget Planner'!L42</f>
        <v>Allowances</v>
      </c>
      <c r="D73" s="240">
        <f>sum('Expense Tracker - Week 1'!Q78)</f>
        <v>0</v>
      </c>
      <c r="E73" s="240">
        <f>sum('Expense Tracker - Week 2'!Q70)</f>
        <v>0</v>
      </c>
      <c r="F73" s="240">
        <f>sum('Expense Tracker - Week 3'!Q70)</f>
        <v>0</v>
      </c>
      <c r="G73" s="240">
        <f>sum('Expense Tracker - Week 4'!Q70)</f>
        <v>0</v>
      </c>
      <c r="H73" s="240">
        <f>sum('Expense Tracker - Week 5'!Q70)</f>
        <v>0</v>
      </c>
      <c r="I73" s="243">
        <f t="shared" si="10"/>
        <v>0</v>
      </c>
      <c r="J73" s="39"/>
      <c r="K73" s="248"/>
      <c r="L73" s="245"/>
      <c r="M73" s="241">
        <f>sum('Budget Planner'!P42)</f>
        <v>0</v>
      </c>
      <c r="N73" s="228">
        <f t="shared" si="11"/>
        <v>0</v>
      </c>
      <c r="O73" s="170"/>
      <c r="P73" s="129"/>
      <c r="Q73" s="60"/>
    </row>
    <row r="74">
      <c r="A74" s="123"/>
      <c r="B74" s="39"/>
      <c r="C74" s="224" t="str">
        <f>'Budget Planner'!L43</f>
        <v>Daycare/Babysitters</v>
      </c>
      <c r="D74" s="240">
        <f>sum('Expense Tracker - Week 1'!Q79)</f>
        <v>0</v>
      </c>
      <c r="E74" s="240">
        <f>sum('Expense Tracker - Week 2'!Q71)</f>
        <v>0</v>
      </c>
      <c r="F74" s="240">
        <f>sum('Expense Tracker - Week 3'!Q71)</f>
        <v>0</v>
      </c>
      <c r="G74" s="240">
        <f>sum('Expense Tracker - Week 4'!Q71)</f>
        <v>0</v>
      </c>
      <c r="H74" s="240">
        <f>sum('Expense Tracker - Week 5'!Q71)</f>
        <v>0</v>
      </c>
      <c r="I74" s="243">
        <f t="shared" si="10"/>
        <v>0</v>
      </c>
      <c r="J74" s="39"/>
      <c r="K74" s="248"/>
      <c r="L74" s="245"/>
      <c r="M74" s="241">
        <f>sum('Budget Planner'!P43)</f>
        <v>0</v>
      </c>
      <c r="N74" s="228">
        <f t="shared" si="11"/>
        <v>0</v>
      </c>
      <c r="O74" s="170"/>
      <c r="P74" s="129"/>
      <c r="Q74" s="60"/>
    </row>
    <row r="75">
      <c r="A75" s="123"/>
      <c r="B75" s="39"/>
      <c r="C75" s="224" t="str">
        <f>'Budget Planner'!L44</f>
        <v>Bank fees</v>
      </c>
      <c r="D75" s="240">
        <f>sum('Expense Tracker - Week 1'!Q80)</f>
        <v>0</v>
      </c>
      <c r="E75" s="240">
        <f>sum('Expense Tracker - Week 2'!Q72)</f>
        <v>0</v>
      </c>
      <c r="F75" s="240">
        <f>sum('Expense Tracker - Week 3'!Q72)</f>
        <v>0</v>
      </c>
      <c r="G75" s="240">
        <f>sum('Expense Tracker - Week 4'!Q72)</f>
        <v>0</v>
      </c>
      <c r="H75" s="240">
        <f>sum('Expense Tracker - Week 5'!Q72)</f>
        <v>0</v>
      </c>
      <c r="I75" s="243">
        <f t="shared" si="10"/>
        <v>0</v>
      </c>
      <c r="J75" s="39"/>
      <c r="K75" s="248"/>
      <c r="L75" s="245"/>
      <c r="M75" s="241">
        <f>sum('Budget Planner'!P44)</f>
        <v>0</v>
      </c>
      <c r="N75" s="228">
        <f t="shared" si="11"/>
        <v>0</v>
      </c>
      <c r="O75" s="170"/>
      <c r="P75" s="129"/>
      <c r="Q75" s="60"/>
    </row>
    <row r="76">
      <c r="A76" s="123"/>
      <c r="B76" s="39"/>
      <c r="C76" s="224" t="str">
        <f>'Budget Planner'!L45</f>
        <v>School Expenses</v>
      </c>
      <c r="D76" s="240">
        <f>sum('Expense Tracker - Week 1'!Q81)</f>
        <v>0</v>
      </c>
      <c r="E76" s="240">
        <f>sum('Expense Tracker - Week 2'!Q73)</f>
        <v>0</v>
      </c>
      <c r="F76" s="240">
        <f>sum('Expense Tracker - Week 3'!Q73)</f>
        <v>0</v>
      </c>
      <c r="G76" s="240">
        <f>sum('Expense Tracker - Week 4'!Q73)</f>
        <v>0</v>
      </c>
      <c r="H76" s="240">
        <f>sum('Expense Tracker - Week 5'!Q73)</f>
        <v>0</v>
      </c>
      <c r="I76" s="243">
        <f t="shared" si="10"/>
        <v>0</v>
      </c>
      <c r="J76" s="39"/>
      <c r="K76" s="248"/>
      <c r="L76" s="245"/>
      <c r="M76" s="241">
        <f>sum('Budget Planner'!P45)</f>
        <v>0</v>
      </c>
      <c r="N76" s="228">
        <f t="shared" si="11"/>
        <v>0</v>
      </c>
      <c r="O76" s="170"/>
      <c r="P76" s="129"/>
      <c r="Q76" s="60"/>
    </row>
    <row r="77">
      <c r="A77" s="123"/>
      <c r="B77" s="39"/>
      <c r="C77" s="224" t="str">
        <f>'Budget Planner'!L46</f>
        <v>Tobacco</v>
      </c>
      <c r="D77" s="240">
        <f>sum('Expense Tracker - Week 1'!Q82)</f>
        <v>0</v>
      </c>
      <c r="E77" s="240">
        <f>sum('Expense Tracker - Week 2'!Q74)</f>
        <v>0</v>
      </c>
      <c r="F77" s="240">
        <f>sum('Expense Tracker - Week 3'!Q74)</f>
        <v>0</v>
      </c>
      <c r="G77" s="240">
        <f>sum('Expense Tracker - Week 4'!Q74)</f>
        <v>0</v>
      </c>
      <c r="H77" s="240">
        <f>sum('Expense Tracker - Week 5'!Q74)</f>
        <v>0</v>
      </c>
      <c r="I77" s="243">
        <f t="shared" si="10"/>
        <v>0</v>
      </c>
      <c r="J77" s="39"/>
      <c r="K77" s="248"/>
      <c r="L77" s="245"/>
      <c r="M77" s="241">
        <f>sum('Budget Planner'!P46)</f>
        <v>0</v>
      </c>
      <c r="N77" s="228">
        <f t="shared" si="11"/>
        <v>0</v>
      </c>
      <c r="O77" s="170"/>
      <c r="P77" s="129"/>
      <c r="Q77" s="60"/>
    </row>
    <row r="78">
      <c r="A78" s="250"/>
      <c r="B78" s="39"/>
      <c r="C78" s="224" t="str">
        <f>'Budget Planner'!L47</f>
        <v>Alcohol</v>
      </c>
      <c r="D78" s="240">
        <f>sum('Expense Tracker - Week 1'!Q83)</f>
        <v>0</v>
      </c>
      <c r="E78" s="240">
        <f>sum('Expense Tracker - Week 2'!Q75)</f>
        <v>0</v>
      </c>
      <c r="F78" s="240">
        <f>sum('Expense Tracker - Week 3'!Q75)</f>
        <v>0</v>
      </c>
      <c r="G78" s="240">
        <f>sum('Expense Tracker - Week 4'!Q75)</f>
        <v>0</v>
      </c>
      <c r="H78" s="240">
        <f>sum('Expense Tracker - Week 5'!Q75)</f>
        <v>0</v>
      </c>
      <c r="I78" s="243">
        <f t="shared" si="10"/>
        <v>0</v>
      </c>
      <c r="J78" s="39"/>
      <c r="K78" s="248"/>
      <c r="L78" s="245"/>
      <c r="M78" s="241">
        <f>sum('Budget Planner'!P47)</f>
        <v>0</v>
      </c>
      <c r="N78" s="228">
        <f t="shared" si="11"/>
        <v>0</v>
      </c>
      <c r="O78" s="170"/>
      <c r="P78" s="246"/>
      <c r="Q78" s="247"/>
    </row>
    <row r="79">
      <c r="A79" s="250"/>
      <c r="B79" s="39"/>
      <c r="C79" s="224" t="str">
        <f>'Budget Planner'!L48</f>
        <v>Memberships</v>
      </c>
      <c r="D79" s="240">
        <f>sum('Expense Tracker - Week 1'!Q84)</f>
        <v>0</v>
      </c>
      <c r="E79" s="240">
        <f>sum('Expense Tracker - Week 2'!Q76)</f>
        <v>0</v>
      </c>
      <c r="F79" s="240">
        <f>sum('Expense Tracker - Week 3'!Q76)</f>
        <v>0</v>
      </c>
      <c r="G79" s="240">
        <f>sum('Expense Tracker - Week 4'!Q76)</f>
        <v>0</v>
      </c>
      <c r="H79" s="240">
        <f>sum('Expense Tracker - Week 5'!Q76)</f>
        <v>0</v>
      </c>
      <c r="I79" s="243">
        <f t="shared" si="10"/>
        <v>0</v>
      </c>
      <c r="J79" s="39"/>
      <c r="K79" s="248"/>
      <c r="L79" s="245"/>
      <c r="M79" s="241">
        <f>sum('Budget Planner'!P48)</f>
        <v>0</v>
      </c>
      <c r="N79" s="228">
        <f t="shared" si="11"/>
        <v>0</v>
      </c>
      <c r="O79" s="170"/>
      <c r="P79" s="246"/>
      <c r="Q79" s="247"/>
    </row>
    <row r="80">
      <c r="A80" s="250"/>
      <c r="B80" s="39"/>
      <c r="C80" s="224" t="str">
        <f>'Budget Planner'!L49</f>
        <v>Subscriptions</v>
      </c>
      <c r="D80" s="240">
        <f>sum('Expense Tracker - Week 1'!Q85)</f>
        <v>0</v>
      </c>
      <c r="E80" s="240">
        <f>sum('Expense Tracker - Week 2'!Q77)</f>
        <v>0</v>
      </c>
      <c r="F80" s="240">
        <f>sum('Expense Tracker - Week 3'!Q77)</f>
        <v>0</v>
      </c>
      <c r="G80" s="240">
        <f>sum('Expense Tracker - Week 4'!Q77)</f>
        <v>0</v>
      </c>
      <c r="H80" s="240">
        <f>sum('Expense Tracker - Week 5'!Q77)</f>
        <v>0</v>
      </c>
      <c r="I80" s="243">
        <f t="shared" si="10"/>
        <v>0</v>
      </c>
      <c r="J80" s="39"/>
      <c r="K80" s="244"/>
      <c r="L80" s="245"/>
      <c r="M80" s="241">
        <f>sum('Budget Planner'!P49)</f>
        <v>0</v>
      </c>
      <c r="N80" s="228">
        <f t="shared" si="11"/>
        <v>0</v>
      </c>
      <c r="O80" s="170"/>
      <c r="P80" s="246"/>
      <c r="Q80" s="247"/>
    </row>
    <row r="81">
      <c r="A81" s="250"/>
      <c r="B81" s="39"/>
      <c r="C81" s="224" t="str">
        <f>'Budget Planner'!L50</f>
        <v>Personal Grooming</v>
      </c>
      <c r="D81" s="240">
        <f>sum('Expense Tracker - Week 1'!Q86)</f>
        <v>0</v>
      </c>
      <c r="E81" s="240">
        <f>sum('Expense Tracker - Week 2'!Q78)</f>
        <v>0</v>
      </c>
      <c r="F81" s="240">
        <f>sum('Expense Tracker - Week 3'!Q78)</f>
        <v>0</v>
      </c>
      <c r="G81" s="240">
        <f>sum('Expense Tracker - Week 4'!Q78)</f>
        <v>0</v>
      </c>
      <c r="H81" s="240">
        <f>sum('Expense Tracker - Week 5'!Q78)</f>
        <v>0</v>
      </c>
      <c r="I81" s="243">
        <f t="shared" si="10"/>
        <v>0</v>
      </c>
      <c r="J81" s="39"/>
      <c r="K81" s="248"/>
      <c r="L81" s="245"/>
      <c r="M81" s="241">
        <f>sum('Budget Planner'!P50)</f>
        <v>0</v>
      </c>
      <c r="N81" s="228">
        <f t="shared" si="11"/>
        <v>0</v>
      </c>
      <c r="O81" s="170"/>
      <c r="P81" s="246"/>
      <c r="Q81" s="247"/>
    </row>
    <row r="82">
      <c r="A82" s="250"/>
      <c r="B82" s="39"/>
      <c r="C82" s="224" t="str">
        <f>'Budget Planner'!L51</f>
        <v>Entertainment</v>
      </c>
      <c r="D82" s="240">
        <f>sum('Expense Tracker - Week 1'!Q87)</f>
        <v>0</v>
      </c>
      <c r="E82" s="240">
        <f>sum('Expense Tracker - Week 2'!Q79)</f>
        <v>0</v>
      </c>
      <c r="F82" s="240">
        <f>sum('Expense Tracker - Week 3'!Q79)</f>
        <v>0</v>
      </c>
      <c r="G82" s="240">
        <f>sum('Expense Tracker - Week 4'!Q79)</f>
        <v>0</v>
      </c>
      <c r="H82" s="240">
        <f>sum('Expense Tracker - Week 5'!Q79)</f>
        <v>0</v>
      </c>
      <c r="I82" s="243">
        <f t="shared" si="10"/>
        <v>0</v>
      </c>
      <c r="J82" s="39"/>
      <c r="K82" s="248"/>
      <c r="L82" s="245"/>
      <c r="M82" s="241">
        <f>sum('Budget Planner'!P51)</f>
        <v>0</v>
      </c>
      <c r="N82" s="228">
        <f t="shared" si="11"/>
        <v>0</v>
      </c>
      <c r="O82" s="170"/>
      <c r="P82" s="246"/>
      <c r="Q82" s="247"/>
    </row>
    <row r="83">
      <c r="A83" s="250"/>
      <c r="B83" s="39"/>
      <c r="C83" s="224" t="str">
        <f>'Budget Planner'!L52</f>
        <v>Vacations</v>
      </c>
      <c r="D83" s="240">
        <f>sum('Expense Tracker - Week 1'!Q88)</f>
        <v>0</v>
      </c>
      <c r="E83" s="240">
        <f>sum('Expense Tracker - Week 2'!Q80)</f>
        <v>0</v>
      </c>
      <c r="F83" s="240">
        <f>sum('Expense Tracker - Week 3'!Q80)</f>
        <v>0</v>
      </c>
      <c r="G83" s="240">
        <f>sum('Expense Tracker - Week 4'!Q80)</f>
        <v>0</v>
      </c>
      <c r="H83" s="240">
        <f>sum('Expense Tracker - Week 5'!Q80)</f>
        <v>0</v>
      </c>
      <c r="I83" s="243">
        <f t="shared" si="10"/>
        <v>0</v>
      </c>
      <c r="J83" s="39"/>
      <c r="K83" s="248"/>
      <c r="L83" s="245"/>
      <c r="M83" s="241">
        <f>sum('Budget Planner'!P52)</f>
        <v>0</v>
      </c>
      <c r="N83" s="228">
        <f t="shared" si="11"/>
        <v>0</v>
      </c>
      <c r="O83" s="170"/>
      <c r="P83" s="246"/>
      <c r="Q83" s="247"/>
    </row>
    <row r="84">
      <c r="A84" s="250"/>
      <c r="B84" s="39"/>
      <c r="C84" s="224" t="str">
        <f>'Budget Planner'!L53</f>
        <v>Gifts/Donations</v>
      </c>
      <c r="D84" s="240">
        <f>sum('Expense Tracker - Week 1'!Q89)</f>
        <v>0</v>
      </c>
      <c r="E84" s="240">
        <f>sum('Expense Tracker - Week 2'!Q81)</f>
        <v>0</v>
      </c>
      <c r="F84" s="240">
        <f>sum('Expense Tracker - Week 3'!Q81)</f>
        <v>0</v>
      </c>
      <c r="G84" s="240">
        <f>sum('Expense Tracker - Week 4'!Q81)</f>
        <v>0</v>
      </c>
      <c r="H84" s="240">
        <f>sum('Expense Tracker - Week 5'!Q81)</f>
        <v>0</v>
      </c>
      <c r="I84" s="243">
        <f t="shared" si="10"/>
        <v>0</v>
      </c>
      <c r="J84" s="39"/>
      <c r="K84" s="248"/>
      <c r="L84" s="245"/>
      <c r="M84" s="241">
        <f>sum('Budget Planner'!P53)</f>
        <v>0</v>
      </c>
      <c r="N84" s="228">
        <f t="shared" si="11"/>
        <v>0</v>
      </c>
      <c r="O84" s="170"/>
      <c r="P84" s="246"/>
      <c r="Q84" s="247"/>
    </row>
    <row r="85">
      <c r="A85" s="251"/>
      <c r="B85" s="39"/>
      <c r="C85" s="224" t="str">
        <f>'Budget Planner'!L54</f>
        <v>RRSP</v>
      </c>
      <c r="D85" s="240">
        <f>sum('Expense Tracker - Week 1'!Q90)</f>
        <v>0</v>
      </c>
      <c r="E85" s="240">
        <f>sum('Expense Tracker - Week 2'!Q82)</f>
        <v>0</v>
      </c>
      <c r="F85" s="240">
        <f>sum('Expense Tracker - Week 3'!Q82)</f>
        <v>0</v>
      </c>
      <c r="G85" s="240">
        <f>sum('Expense Tracker - Week 4'!Q82)</f>
        <v>0</v>
      </c>
      <c r="H85" s="240">
        <f>sum('Expense Tracker - Week 5'!Q82)</f>
        <v>0</v>
      </c>
      <c r="I85" s="243">
        <f t="shared" si="10"/>
        <v>0</v>
      </c>
      <c r="J85" s="39"/>
      <c r="K85" s="248"/>
      <c r="L85" s="245"/>
      <c r="M85" s="241">
        <f>sum('Budget Planner'!P54)</f>
        <v>0</v>
      </c>
      <c r="N85" s="228">
        <f t="shared" si="11"/>
        <v>0</v>
      </c>
      <c r="O85" s="170"/>
      <c r="P85" s="129"/>
      <c r="Q85" s="60"/>
    </row>
    <row r="86">
      <c r="A86" s="14"/>
      <c r="B86" s="39"/>
      <c r="C86" s="224" t="str">
        <f>'Budget Planner'!L55</f>
        <v>RESP</v>
      </c>
      <c r="D86" s="240">
        <f>sum('Expense Tracker - Week 1'!Q91)</f>
        <v>0</v>
      </c>
      <c r="E86" s="240">
        <f>sum('Expense Tracker - Week 2'!Q83)</f>
        <v>0</v>
      </c>
      <c r="F86" s="240">
        <f>sum('Expense Tracker - Week 3'!Q83)</f>
        <v>0</v>
      </c>
      <c r="G86" s="240">
        <f>sum('Expense Tracker - Week 4'!Q83)</f>
        <v>0</v>
      </c>
      <c r="H86" s="240">
        <f>sum('Expense Tracker - Week 5'!Q83)</f>
        <v>0</v>
      </c>
      <c r="I86" s="243">
        <f t="shared" si="10"/>
        <v>0</v>
      </c>
      <c r="J86" s="39"/>
      <c r="K86" s="244"/>
      <c r="L86" s="245"/>
      <c r="M86" s="241">
        <f>sum('Budget Planner'!P55)</f>
        <v>0</v>
      </c>
      <c r="N86" s="228">
        <f t="shared" si="11"/>
        <v>0</v>
      </c>
      <c r="O86" s="170"/>
      <c r="P86" s="129"/>
      <c r="Q86" s="60"/>
    </row>
    <row r="87">
      <c r="A87" s="14"/>
      <c r="B87" s="39"/>
      <c r="C87" s="224" t="str">
        <f>'Budget Planner'!L56</f>
        <v>Life Insurance</v>
      </c>
      <c r="D87" s="240">
        <f>sum('Expense Tracker - Week 1'!Q92)</f>
        <v>0</v>
      </c>
      <c r="E87" s="240">
        <f>sum('Expense Tracker - Week 2'!Q84)</f>
        <v>0</v>
      </c>
      <c r="F87" s="240">
        <f>sum('Expense Tracker - Week 3'!Q84)</f>
        <v>0</v>
      </c>
      <c r="G87" s="240">
        <f>sum('Expense Tracker - Week 4'!Q84)</f>
        <v>0</v>
      </c>
      <c r="H87" s="240">
        <f>sum('Expense Tracker - Week 5'!Q84)</f>
        <v>0</v>
      </c>
      <c r="I87" s="243">
        <f t="shared" si="10"/>
        <v>0</v>
      </c>
      <c r="J87" s="39"/>
      <c r="K87" s="244"/>
      <c r="L87" s="245"/>
      <c r="M87" s="241">
        <f>sum('Budget Planner'!P56)</f>
        <v>0</v>
      </c>
      <c r="N87" s="228">
        <f t="shared" si="11"/>
        <v>0</v>
      </c>
      <c r="O87" s="170"/>
      <c r="P87" s="129"/>
      <c r="Q87" s="60"/>
    </row>
    <row r="88">
      <c r="A88" s="14"/>
      <c r="B88" s="39"/>
      <c r="C88" s="224" t="str">
        <f>'Budget Planner'!L57</f>
        <v>Other</v>
      </c>
      <c r="D88" s="240">
        <f>sum('Expense Tracker - Week 1'!Q93)</f>
        <v>0</v>
      </c>
      <c r="E88" s="240">
        <f>sum('Expense Tracker - Week 2'!Q85)</f>
        <v>0</v>
      </c>
      <c r="F88" s="240">
        <f>sum('Expense Tracker - Week 3'!Q85)</f>
        <v>0</v>
      </c>
      <c r="G88" s="240">
        <f>sum('Expense Tracker - Week 4'!Q85)</f>
        <v>0</v>
      </c>
      <c r="H88" s="240">
        <f>sum('Expense Tracker - Week 5'!Q85)</f>
        <v>0</v>
      </c>
      <c r="I88" s="243">
        <f t="shared" si="10"/>
        <v>0</v>
      </c>
      <c r="J88" s="39"/>
      <c r="K88" s="244"/>
      <c r="L88" s="245"/>
      <c r="M88" s="241">
        <f>sum('Budget Planner'!P57)</f>
        <v>0</v>
      </c>
      <c r="N88" s="228">
        <f t="shared" si="11"/>
        <v>0</v>
      </c>
      <c r="O88" s="170"/>
      <c r="P88" s="129"/>
      <c r="Q88" s="60"/>
    </row>
    <row r="89">
      <c r="A89" s="14"/>
      <c r="B89" s="39"/>
      <c r="C89" s="224" t="str">
        <f>'Budget Planner'!L58</f>
        <v>Student Loans</v>
      </c>
      <c r="D89" s="240">
        <f>sum('Expense Tracker - Week 1'!Q94)</f>
        <v>0</v>
      </c>
      <c r="E89" s="240">
        <f>sum('Expense Tracker - Week 2'!Q86)</f>
        <v>0</v>
      </c>
      <c r="F89" s="240">
        <f>sum('Expense Tracker - Week 3'!Q86)</f>
        <v>0</v>
      </c>
      <c r="G89" s="240">
        <f>sum('Expense Tracker - Week 4'!Q86)</f>
        <v>0</v>
      </c>
      <c r="H89" s="240">
        <f>sum('Expense Tracker - Week 5'!Q86)</f>
        <v>0</v>
      </c>
      <c r="I89" s="243">
        <f t="shared" si="10"/>
        <v>0</v>
      </c>
      <c r="J89" s="39"/>
      <c r="K89" s="244"/>
      <c r="L89" s="245"/>
      <c r="M89" s="241">
        <f>sum('Budget Planner'!P58)</f>
        <v>0</v>
      </c>
      <c r="N89" s="228">
        <f t="shared" si="11"/>
        <v>0</v>
      </c>
      <c r="O89" s="170"/>
      <c r="P89" s="129"/>
      <c r="Q89" s="60"/>
    </row>
    <row r="90">
      <c r="A90" s="14"/>
      <c r="B90" s="39"/>
      <c r="C90" s="224" t="str">
        <f>'Budget Planner'!L59</f>
        <v>Payday Loans</v>
      </c>
      <c r="D90" s="240">
        <f>sum('Expense Tracker - Week 1'!Q95)</f>
        <v>0</v>
      </c>
      <c r="E90" s="240">
        <f>sum('Expense Tracker - Week 2'!Q87)</f>
        <v>0</v>
      </c>
      <c r="F90" s="240">
        <f>sum('Expense Tracker - Week 3'!Q87)</f>
        <v>0</v>
      </c>
      <c r="G90" s="240">
        <f>sum('Expense Tracker - Week 4'!Q87)</f>
        <v>0</v>
      </c>
      <c r="H90" s="240">
        <f>sum('Expense Tracker - Week 5'!Q87)</f>
        <v>0</v>
      </c>
      <c r="I90" s="243">
        <f t="shared" si="10"/>
        <v>0</v>
      </c>
      <c r="J90" s="39"/>
      <c r="K90" s="244"/>
      <c r="L90" s="245"/>
      <c r="M90" s="241">
        <f>sum('Budget Planner'!P59)</f>
        <v>0</v>
      </c>
      <c r="N90" s="228">
        <f t="shared" si="11"/>
        <v>0</v>
      </c>
      <c r="O90" s="170"/>
      <c r="P90" s="129"/>
      <c r="Q90" s="60"/>
    </row>
    <row r="91">
      <c r="A91" s="14"/>
      <c r="B91" s="39"/>
      <c r="C91" s="224" t="str">
        <f>'Budget Planner'!L60</f>
        <v>Lines of Credit</v>
      </c>
      <c r="D91" s="240">
        <f>sum('Expense Tracker - Week 1'!Q96)</f>
        <v>0</v>
      </c>
      <c r="E91" s="240">
        <f>sum('Expense Tracker - Week 2'!Q88)</f>
        <v>0</v>
      </c>
      <c r="F91" s="240">
        <f>sum('Expense Tracker - Week 3'!Q88)</f>
        <v>0</v>
      </c>
      <c r="G91" s="240">
        <f>sum('Expense Tracker - Week 4'!Q88)</f>
        <v>0</v>
      </c>
      <c r="H91" s="240">
        <f>sum('Expense Tracker - Week 5'!Q88)</f>
        <v>0</v>
      </c>
      <c r="I91" s="243">
        <f t="shared" si="10"/>
        <v>0</v>
      </c>
      <c r="J91" s="39"/>
      <c r="K91" s="244"/>
      <c r="L91" s="245"/>
      <c r="M91" s="241">
        <f>sum('Budget Planner'!P60)</f>
        <v>0</v>
      </c>
      <c r="N91" s="228">
        <f t="shared" si="11"/>
        <v>0</v>
      </c>
      <c r="O91" s="170"/>
      <c r="P91" s="129"/>
      <c r="Q91" s="60"/>
    </row>
    <row r="92">
      <c r="A92" s="14"/>
      <c r="B92" s="39"/>
      <c r="C92" s="224" t="str">
        <f>'Budget Planner'!L61</f>
        <v>Credit Cards</v>
      </c>
      <c r="D92" s="240">
        <f>sum('Expense Tracker - Week 1'!Q97)</f>
        <v>0</v>
      </c>
      <c r="E92" s="240">
        <f>sum('Expense Tracker - Week 2'!Q89)</f>
        <v>0</v>
      </c>
      <c r="F92" s="240">
        <f>sum('Expense Tracker - Week 3'!Q89)</f>
        <v>0</v>
      </c>
      <c r="G92" s="240">
        <f>sum('Expense Tracker - Week 4'!Q89)</f>
        <v>0</v>
      </c>
      <c r="H92" s="240">
        <f>sum('Expense Tracker - Week 5'!Q89)</f>
        <v>0</v>
      </c>
      <c r="I92" s="243">
        <f t="shared" si="10"/>
        <v>0</v>
      </c>
      <c r="J92" s="39"/>
      <c r="K92" s="244"/>
      <c r="L92" s="245"/>
      <c r="M92" s="241">
        <f>sum('Budget Planner'!P61)</f>
        <v>0</v>
      </c>
      <c r="N92" s="228">
        <f t="shared" si="11"/>
        <v>0</v>
      </c>
      <c r="O92" s="170"/>
      <c r="P92" s="129"/>
      <c r="Q92" s="60"/>
    </row>
    <row r="93">
      <c r="A93" s="123"/>
      <c r="B93" s="166"/>
      <c r="C93" s="231"/>
      <c r="D93" s="231"/>
      <c r="E93" s="231"/>
      <c r="F93" s="231"/>
      <c r="G93" s="231"/>
      <c r="H93" s="231"/>
      <c r="I93" s="231"/>
      <c r="J93" s="166"/>
      <c r="K93" s="229"/>
      <c r="L93" s="232"/>
      <c r="M93" s="232"/>
      <c r="N93" s="232"/>
      <c r="O93" s="232"/>
      <c r="P93" s="215"/>
      <c r="Q93" s="60"/>
    </row>
    <row r="94">
      <c r="A94" s="123"/>
      <c r="B94" s="166"/>
      <c r="C94" s="231"/>
      <c r="D94" s="231"/>
      <c r="E94" s="231"/>
      <c r="F94" s="231"/>
      <c r="G94" s="231"/>
      <c r="H94" s="234" t="s">
        <v>41</v>
      </c>
      <c r="I94" s="235">
        <f>SUM(I72:I92)</f>
        <v>0</v>
      </c>
      <c r="J94" s="236"/>
      <c r="K94" s="237"/>
      <c r="L94" s="238"/>
      <c r="M94" s="239">
        <f t="shared" ref="M94:N94" si="12">sum(M72:M92)</f>
        <v>0</v>
      </c>
      <c r="N94" s="239">
        <f t="shared" si="12"/>
        <v>0</v>
      </c>
      <c r="O94" s="232"/>
      <c r="P94" s="215"/>
      <c r="Q94" s="60"/>
    </row>
    <row r="95">
      <c r="A95" s="123"/>
      <c r="B95" s="166"/>
      <c r="C95" s="166"/>
      <c r="D95" s="166"/>
      <c r="E95" s="166"/>
      <c r="F95" s="166"/>
      <c r="G95" s="166"/>
      <c r="H95" s="166"/>
      <c r="I95" s="166"/>
      <c r="J95" s="166"/>
      <c r="K95" s="229"/>
      <c r="L95" s="232"/>
      <c r="M95" s="232"/>
      <c r="N95" s="232"/>
      <c r="O95" s="232"/>
      <c r="P95" s="215"/>
      <c r="Q95" s="60"/>
    </row>
    <row r="96">
      <c r="A96" s="60"/>
      <c r="B96" s="115"/>
      <c r="C96" s="115"/>
      <c r="D96" s="115"/>
      <c r="E96" s="115"/>
      <c r="F96" s="115"/>
      <c r="G96" s="115"/>
      <c r="H96" s="115"/>
      <c r="I96" s="115"/>
      <c r="J96" s="115"/>
      <c r="K96" s="53"/>
      <c r="L96" s="115"/>
      <c r="M96" s="115"/>
      <c r="N96" s="115"/>
      <c r="O96" s="115"/>
      <c r="P96" s="138"/>
      <c r="Q96" s="60"/>
    </row>
    <row r="97" ht="24.0" customHeight="1">
      <c r="A97" s="14"/>
      <c r="B97" s="252"/>
      <c r="C97" s="252"/>
      <c r="D97" s="252"/>
      <c r="E97" s="252"/>
      <c r="F97" s="252"/>
      <c r="G97" s="252"/>
      <c r="H97" s="252"/>
      <c r="I97" s="252"/>
      <c r="J97" s="252"/>
      <c r="K97" s="157"/>
      <c r="L97" s="252"/>
      <c r="M97" s="253" t="s">
        <v>125</v>
      </c>
      <c r="N97" s="253" t="s">
        <v>126</v>
      </c>
      <c r="O97" s="252"/>
      <c r="P97" s="129"/>
      <c r="Q97" s="60"/>
    </row>
    <row r="98">
      <c r="A98" s="14"/>
      <c r="B98" s="252"/>
      <c r="C98" s="254" t="s">
        <v>127</v>
      </c>
      <c r="D98" s="118"/>
      <c r="E98" s="118"/>
      <c r="F98" s="118"/>
      <c r="G98" s="118"/>
      <c r="H98" s="119"/>
      <c r="I98" s="255">
        <f>sum(I32,I46,I67,I94)</f>
        <v>0</v>
      </c>
      <c r="J98" s="256"/>
      <c r="K98" s="157"/>
      <c r="L98" s="257"/>
      <c r="M98" s="258">
        <f t="shared" ref="M98:N98" si="13">sum(M94 + M67 + M46 + M32)</f>
        <v>0</v>
      </c>
      <c r="N98" s="258">
        <f t="shared" si="13"/>
        <v>0</v>
      </c>
      <c r="O98" s="257"/>
      <c r="P98" s="129"/>
      <c r="Q98" s="60"/>
    </row>
    <row r="99">
      <c r="A99" s="259"/>
      <c r="B99" s="252"/>
      <c r="C99" s="252"/>
      <c r="D99" s="252"/>
      <c r="E99" s="252"/>
      <c r="F99" s="252"/>
      <c r="G99" s="252"/>
      <c r="H99" s="252"/>
      <c r="I99" s="252"/>
      <c r="J99" s="252"/>
      <c r="K99" s="260"/>
      <c r="L99" s="261"/>
      <c r="M99" s="261"/>
      <c r="N99" s="261"/>
      <c r="O99" s="261"/>
      <c r="P99" s="262"/>
      <c r="Q99" s="263"/>
    </row>
    <row r="100">
      <c r="A100" s="14"/>
      <c r="B100" s="115"/>
      <c r="C100" s="115"/>
      <c r="D100" s="115"/>
      <c r="E100" s="115"/>
      <c r="F100" s="115"/>
      <c r="G100" s="115"/>
      <c r="H100" s="264"/>
      <c r="I100" s="264"/>
      <c r="J100" s="264"/>
      <c r="K100" s="53"/>
      <c r="L100" s="264"/>
      <c r="M100" s="264"/>
      <c r="N100" s="264"/>
      <c r="O100" s="264"/>
      <c r="P100" s="138"/>
      <c r="Q100" s="60"/>
    </row>
    <row r="101">
      <c r="A101" s="14"/>
      <c r="B101" s="265" t="s">
        <v>128</v>
      </c>
      <c r="C101" s="266"/>
      <c r="D101" s="266"/>
      <c r="E101" s="266"/>
      <c r="F101" s="266"/>
      <c r="G101" s="267"/>
      <c r="H101" s="182"/>
      <c r="I101" s="268"/>
      <c r="J101" s="53"/>
      <c r="K101" s="53"/>
      <c r="L101" s="53"/>
      <c r="M101" s="53"/>
      <c r="N101" s="53"/>
      <c r="O101" s="53"/>
      <c r="P101" s="138"/>
      <c r="Q101" s="60"/>
    </row>
    <row r="102">
      <c r="A102" s="14"/>
      <c r="B102" s="269"/>
      <c r="C102" s="270"/>
      <c r="D102" s="270"/>
      <c r="E102" s="270"/>
      <c r="F102" s="270"/>
      <c r="G102" s="271"/>
      <c r="H102" s="182"/>
      <c r="I102" s="53"/>
      <c r="J102" s="53"/>
      <c r="K102" s="53"/>
      <c r="L102" s="53"/>
      <c r="M102" s="53"/>
      <c r="N102" s="53"/>
      <c r="O102" s="53"/>
      <c r="P102" s="138"/>
      <c r="Q102" s="60"/>
    </row>
    <row r="103">
      <c r="A103" s="14"/>
      <c r="B103" s="272"/>
      <c r="C103" s="273" t="s">
        <v>129</v>
      </c>
      <c r="D103" s="273" t="s">
        <v>130</v>
      </c>
      <c r="E103" s="273" t="s">
        <v>131</v>
      </c>
      <c r="F103" s="274" t="s">
        <v>132</v>
      </c>
      <c r="G103" s="272"/>
      <c r="H103" s="182"/>
      <c r="I103" s="53"/>
      <c r="J103" s="53"/>
      <c r="K103" s="53"/>
      <c r="L103" s="53"/>
      <c r="M103" s="53"/>
      <c r="N103" s="53"/>
      <c r="O103" s="53"/>
      <c r="P103" s="138"/>
      <c r="Q103" s="60"/>
    </row>
    <row r="104">
      <c r="A104" s="14"/>
      <c r="B104" s="272"/>
      <c r="C104" s="275" t="str">
        <f>C19</f>
        <v>Housing &amp; Utilities - 45%</v>
      </c>
      <c r="D104" s="276">
        <f>I32</f>
        <v>0</v>
      </c>
      <c r="E104" s="277">
        <v>0.45</v>
      </c>
      <c r="F104" s="278" t="str">
        <f>I32*100/I98/100</f>
        <v>#DIV/0!</v>
      </c>
      <c r="G104" s="272"/>
      <c r="H104" s="182"/>
      <c r="I104" s="53"/>
      <c r="J104" s="53"/>
      <c r="K104" s="53"/>
      <c r="L104" s="53"/>
      <c r="M104" s="53"/>
      <c r="N104" s="53"/>
      <c r="O104" s="53"/>
      <c r="P104" s="138"/>
      <c r="Q104" s="60"/>
    </row>
    <row r="105">
      <c r="A105" s="14"/>
      <c r="B105" s="272"/>
      <c r="C105" s="275" t="str">
        <f>C36</f>
        <v>Work &amp; Transportation - 15%</v>
      </c>
      <c r="D105" s="276">
        <f>I46</f>
        <v>0</v>
      </c>
      <c r="E105" s="277">
        <v>0.15</v>
      </c>
      <c r="F105" s="278" t="str">
        <f>D105*100/I98/100</f>
        <v>#DIV/0!</v>
      </c>
      <c r="G105" s="272"/>
      <c r="H105" s="182"/>
      <c r="I105" s="53"/>
      <c r="J105" s="53"/>
      <c r="K105" s="53"/>
      <c r="L105" s="53"/>
      <c r="M105" s="53"/>
      <c r="N105" s="53"/>
      <c r="O105" s="53"/>
      <c r="P105" s="138"/>
      <c r="Q105" s="60"/>
    </row>
    <row r="106">
      <c r="A106" s="14"/>
      <c r="B106" s="272"/>
      <c r="C106" s="275" t="str">
        <f>C50</f>
        <v>Living - 20%</v>
      </c>
      <c r="D106" s="276">
        <f>I67</f>
        <v>0</v>
      </c>
      <c r="E106" s="277">
        <v>0.2</v>
      </c>
      <c r="F106" s="278" t="str">
        <f>D106*100/I98/100</f>
        <v>#DIV/0!</v>
      </c>
      <c r="G106" s="272"/>
      <c r="H106" s="182"/>
      <c r="I106" s="53"/>
      <c r="J106" s="53"/>
      <c r="K106" s="53"/>
      <c r="L106" s="53"/>
      <c r="M106" s="53"/>
      <c r="N106" s="53"/>
      <c r="O106" s="53"/>
      <c r="P106" s="138"/>
      <c r="Q106" s="60"/>
    </row>
    <row r="107">
      <c r="A107" s="14"/>
      <c r="B107" s="272"/>
      <c r="C107" s="275" t="str">
        <f>C71</f>
        <v>Personal / Debts / Savings - 20%</v>
      </c>
      <c r="D107" s="276">
        <f>I94</f>
        <v>0</v>
      </c>
      <c r="E107" s="277">
        <v>0.2</v>
      </c>
      <c r="F107" s="278" t="str">
        <f>D107*100/I98/100</f>
        <v>#DIV/0!</v>
      </c>
      <c r="G107" s="272"/>
      <c r="H107" s="182"/>
      <c r="I107" s="53"/>
      <c r="J107" s="53"/>
      <c r="K107" s="53"/>
      <c r="L107" s="53"/>
      <c r="M107" s="53"/>
      <c r="N107" s="53"/>
      <c r="O107" s="53"/>
      <c r="P107" s="138"/>
      <c r="Q107" s="60"/>
    </row>
    <row r="108">
      <c r="A108" s="14"/>
      <c r="B108" s="272"/>
      <c r="C108" s="272"/>
      <c r="D108" s="279"/>
      <c r="E108" s="279"/>
      <c r="F108" s="279"/>
      <c r="G108" s="279"/>
      <c r="H108" s="182"/>
      <c r="I108" s="53"/>
      <c r="J108" s="53"/>
      <c r="K108" s="53"/>
      <c r="L108" s="184"/>
      <c r="M108" s="184"/>
      <c r="N108" s="184"/>
      <c r="O108" s="184"/>
      <c r="P108" s="138"/>
      <c r="Q108" s="60"/>
    </row>
    <row r="109">
      <c r="A109" s="25"/>
      <c r="B109" s="280"/>
      <c r="C109" s="280"/>
      <c r="D109" s="281"/>
      <c r="E109" s="281"/>
      <c r="F109" s="281"/>
      <c r="G109" s="281"/>
      <c r="H109" s="282"/>
      <c r="I109" s="282"/>
      <c r="J109" s="282"/>
      <c r="K109" s="169"/>
      <c r="L109" s="283"/>
      <c r="M109" s="284"/>
      <c r="N109" s="284"/>
      <c r="O109" s="285"/>
      <c r="P109" s="28"/>
      <c r="Q109" s="42"/>
    </row>
    <row r="110">
      <c r="A110" s="5"/>
      <c r="B110" s="264"/>
      <c r="C110" s="264"/>
      <c r="D110" s="286"/>
      <c r="E110" s="286"/>
      <c r="F110" s="287"/>
      <c r="G110" s="287"/>
      <c r="H110" s="288"/>
      <c r="I110" s="288"/>
      <c r="J110" s="288"/>
      <c r="K110" s="174"/>
      <c r="L110" s="289"/>
      <c r="M110" s="290" t="s">
        <v>133</v>
      </c>
      <c r="N110" s="12"/>
      <c r="O110" s="291"/>
      <c r="P110" s="292"/>
      <c r="Q110" s="178"/>
    </row>
    <row r="111">
      <c r="A111" s="5"/>
      <c r="B111" s="264"/>
      <c r="C111" s="264"/>
      <c r="D111" s="286"/>
      <c r="E111" s="286"/>
      <c r="F111" s="287"/>
      <c r="G111" s="287"/>
      <c r="H111" s="288"/>
      <c r="I111" s="288"/>
      <c r="J111" s="293"/>
      <c r="K111" s="294"/>
      <c r="L111" s="295"/>
      <c r="M111" s="296"/>
      <c r="N111" s="297"/>
      <c r="O111" s="291"/>
      <c r="P111" s="292"/>
      <c r="Q111" s="178"/>
    </row>
    <row r="112">
      <c r="A112" s="5"/>
      <c r="B112" s="53"/>
      <c r="C112" s="53"/>
      <c r="D112" s="298"/>
      <c r="E112" s="298"/>
      <c r="F112" s="49"/>
      <c r="G112" s="49"/>
      <c r="H112" s="288"/>
      <c r="I112" s="288"/>
      <c r="J112" s="293"/>
      <c r="K112" s="294"/>
      <c r="L112" s="295"/>
      <c r="M112" s="299" t="s">
        <v>74</v>
      </c>
      <c r="N112" s="300">
        <f>sum('Budget Planner'!P71)</f>
        <v>0</v>
      </c>
      <c r="O112" s="291"/>
      <c r="P112" s="292"/>
      <c r="Q112" s="178"/>
    </row>
    <row r="113">
      <c r="A113" s="5"/>
      <c r="B113" s="298"/>
      <c r="C113" s="298"/>
      <c r="D113" s="298"/>
      <c r="E113" s="298"/>
      <c r="F113" s="49"/>
      <c r="G113" s="49"/>
      <c r="H113" s="288"/>
      <c r="I113" s="288"/>
      <c r="J113" s="288"/>
      <c r="K113" s="174"/>
      <c r="L113" s="289"/>
      <c r="M113" s="301" t="s">
        <v>134</v>
      </c>
      <c r="N113" s="302">
        <f>sum(M32,M46,M67,M94)</f>
        <v>0</v>
      </c>
      <c r="O113" s="291"/>
      <c r="P113" s="292"/>
      <c r="Q113" s="178"/>
    </row>
    <row r="114">
      <c r="A114" s="303"/>
      <c r="B114" s="304" t="str">
        <f>C19</f>
        <v>Housing &amp; Utilities - 45%</v>
      </c>
      <c r="C114" s="305">
        <f>I32</f>
        <v>0</v>
      </c>
      <c r="D114" s="306"/>
      <c r="E114" s="306"/>
      <c r="F114" s="288"/>
      <c r="G114" s="288"/>
      <c r="H114" s="288"/>
      <c r="I114" s="288"/>
      <c r="J114" s="288"/>
      <c r="K114" s="174"/>
      <c r="L114" s="289"/>
      <c r="M114" s="301" t="s">
        <v>135</v>
      </c>
      <c r="N114" s="307">
        <f>I98</f>
        <v>0</v>
      </c>
      <c r="O114" s="291"/>
      <c r="P114" s="292"/>
      <c r="Q114" s="178"/>
    </row>
    <row r="115">
      <c r="A115" s="303"/>
      <c r="B115" s="308" t="str">
        <f>C36</f>
        <v>Work &amp; Transportation - 15%</v>
      </c>
      <c r="C115" s="309">
        <f>I46</f>
        <v>0</v>
      </c>
      <c r="D115" s="306"/>
      <c r="E115" s="306"/>
      <c r="F115" s="288"/>
      <c r="G115" s="288"/>
      <c r="H115" s="288"/>
      <c r="I115" s="288"/>
      <c r="J115" s="288"/>
      <c r="K115" s="174"/>
      <c r="L115" s="289"/>
      <c r="M115" s="310" t="str">
        <f>IF(M116&gt;=0,"Good job! You Are Under Budget By:","You Went Over Budget By:")</f>
        <v>Good job! You Are Under Budget By:</v>
      </c>
      <c r="N115" s="3"/>
      <c r="O115" s="291"/>
      <c r="P115" s="292"/>
      <c r="Q115" s="178"/>
    </row>
    <row r="116" ht="31.5" customHeight="1">
      <c r="A116" s="303"/>
      <c r="B116" s="311" t="str">
        <f>C50</f>
        <v>Living - 20%</v>
      </c>
      <c r="C116" s="312">
        <f>I67</f>
        <v>0</v>
      </c>
      <c r="D116" s="306"/>
      <c r="E116" s="306"/>
      <c r="F116" s="288"/>
      <c r="G116" s="288"/>
      <c r="H116" s="288"/>
      <c r="I116" s="288"/>
      <c r="J116" s="293"/>
      <c r="K116" s="294"/>
      <c r="L116" s="313"/>
      <c r="M116" s="314">
        <f>sum(N113 - N114)</f>
        <v>0</v>
      </c>
      <c r="N116" s="19"/>
      <c r="O116" s="291"/>
      <c r="P116" s="292"/>
      <c r="Q116" s="178"/>
    </row>
    <row r="117">
      <c r="A117" s="303"/>
      <c r="B117" s="311"/>
      <c r="C117" s="312"/>
      <c r="D117" s="315"/>
      <c r="E117" s="315"/>
      <c r="F117" s="288"/>
      <c r="G117" s="288"/>
      <c r="H117" s="288"/>
      <c r="I117" s="288"/>
      <c r="J117" s="293"/>
      <c r="K117" s="294"/>
      <c r="L117" s="313"/>
      <c r="M117" s="316" t="str">
        <f>IF(N117&gt;=0,"Your Income is Greater Than Your Expenses By:","You've Exceeded Your Income By:")</f>
        <v>Your Income is Greater Than Your Expenses By:</v>
      </c>
      <c r="N117" s="317">
        <f>sum(N112 - N114)</f>
        <v>0</v>
      </c>
      <c r="O117" s="291"/>
      <c r="P117" s="292"/>
      <c r="Q117" s="318"/>
    </row>
    <row r="118">
      <c r="A118" s="303"/>
      <c r="B118" s="311" t="str">
        <f>C71</f>
        <v>Personal / Debts / Savings - 20%</v>
      </c>
      <c r="C118" s="312">
        <f>I94</f>
        <v>0</v>
      </c>
      <c r="D118" s="315"/>
      <c r="E118" s="315"/>
      <c r="F118" s="288"/>
      <c r="G118" s="288"/>
      <c r="H118" s="288"/>
      <c r="I118" s="288"/>
      <c r="J118" s="293"/>
      <c r="K118" s="294"/>
      <c r="L118" s="313"/>
      <c r="M118" s="319"/>
      <c r="N118" s="320"/>
      <c r="O118" s="291"/>
      <c r="P118" s="292"/>
      <c r="Q118" s="178"/>
    </row>
    <row r="119">
      <c r="A119" s="5"/>
      <c r="B119" s="315"/>
      <c r="C119" s="315"/>
      <c r="D119" s="315"/>
      <c r="E119" s="315"/>
      <c r="F119" s="288"/>
      <c r="G119" s="288"/>
      <c r="H119" s="288"/>
      <c r="I119" s="288"/>
      <c r="J119" s="288"/>
      <c r="K119" s="174"/>
      <c r="L119" s="289"/>
      <c r="M119" s="321" t="s">
        <v>136</v>
      </c>
      <c r="N119" s="12"/>
      <c r="O119" s="291"/>
      <c r="P119" s="292"/>
      <c r="Q119" s="178"/>
    </row>
    <row r="120">
      <c r="A120" s="5"/>
      <c r="B120" s="315"/>
      <c r="C120" s="315"/>
      <c r="D120" s="315"/>
      <c r="E120" s="315"/>
      <c r="F120" s="288"/>
      <c r="G120" s="288"/>
      <c r="H120" s="288"/>
      <c r="I120" s="288"/>
      <c r="J120" s="288"/>
      <c r="K120" s="174"/>
      <c r="L120" s="322"/>
      <c r="M120" s="323"/>
      <c r="N120" s="323"/>
      <c r="O120" s="324"/>
      <c r="P120" s="292"/>
      <c r="Q120" s="178"/>
    </row>
    <row r="121">
      <c r="A121" s="5"/>
      <c r="B121" s="315"/>
      <c r="C121" s="315"/>
      <c r="D121" s="315"/>
      <c r="E121" s="315"/>
      <c r="F121" s="288"/>
      <c r="G121" s="288"/>
      <c r="H121" s="288"/>
      <c r="I121" s="288"/>
      <c r="J121" s="288"/>
      <c r="K121" s="174"/>
      <c r="L121" s="325"/>
      <c r="M121" s="315"/>
      <c r="N121" s="315"/>
      <c r="O121" s="315"/>
      <c r="P121" s="292"/>
      <c r="Q121" s="178"/>
    </row>
    <row r="122" ht="41.25" customHeight="1">
      <c r="A122" s="326"/>
      <c r="B122" s="327"/>
      <c r="C122" s="327"/>
      <c r="D122" s="327"/>
      <c r="E122" s="327"/>
      <c r="F122" s="328"/>
      <c r="G122" s="328"/>
      <c r="H122" s="328"/>
      <c r="I122" s="329"/>
      <c r="J122" s="329"/>
      <c r="K122" s="329"/>
      <c r="L122" s="53"/>
      <c r="M122" s="53"/>
      <c r="N122" s="307"/>
      <c r="O122" s="330"/>
      <c r="P122" s="331"/>
      <c r="Q122" s="332"/>
    </row>
    <row r="123" ht="41.25" customHeight="1">
      <c r="A123" s="326"/>
      <c r="B123" s="327"/>
      <c r="C123" s="327"/>
      <c r="D123" s="327"/>
      <c r="E123" s="327"/>
      <c r="F123" s="328"/>
      <c r="G123" s="328"/>
      <c r="H123" s="328"/>
      <c r="I123" s="329"/>
      <c r="J123" s="329"/>
      <c r="K123" s="329"/>
      <c r="L123" s="53"/>
      <c r="M123" s="53"/>
      <c r="N123" s="53"/>
      <c r="O123" s="330"/>
      <c r="P123" s="331"/>
      <c r="Q123" s="332"/>
    </row>
    <row r="124" ht="41.25" customHeight="1">
      <c r="A124" s="326"/>
      <c r="B124" s="327"/>
      <c r="C124" s="327"/>
      <c r="D124" s="327"/>
      <c r="E124" s="327"/>
      <c r="F124" s="328"/>
      <c r="G124" s="328"/>
      <c r="H124" s="328"/>
      <c r="I124" s="329"/>
      <c r="J124" s="329"/>
      <c r="K124" s="329"/>
      <c r="L124" s="53"/>
      <c r="M124" s="53"/>
      <c r="N124" s="53"/>
      <c r="O124" s="330"/>
      <c r="P124" s="331"/>
      <c r="Q124" s="332"/>
    </row>
    <row r="125" ht="31.5" customHeight="1">
      <c r="A125" s="5"/>
      <c r="B125" s="315"/>
      <c r="C125" s="315"/>
      <c r="D125" s="315"/>
      <c r="E125" s="315"/>
      <c r="F125" s="288"/>
      <c r="G125" s="288"/>
      <c r="H125" s="288"/>
      <c r="I125" s="53"/>
      <c r="J125" s="53"/>
      <c r="K125" s="53"/>
      <c r="L125" s="53"/>
      <c r="M125" s="53"/>
      <c r="N125" s="53"/>
      <c r="O125" s="333"/>
      <c r="P125" s="138"/>
      <c r="Q125" s="60"/>
    </row>
  </sheetData>
  <mergeCells count="17">
    <mergeCell ref="B2:C6"/>
    <mergeCell ref="D2:Q5"/>
    <mergeCell ref="D6:Q6"/>
    <mergeCell ref="B8:F8"/>
    <mergeCell ref="H8:O8"/>
    <mergeCell ref="B9:F9"/>
    <mergeCell ref="H9:O9"/>
    <mergeCell ref="M115:N115"/>
    <mergeCell ref="M116:N116"/>
    <mergeCell ref="M119:N119"/>
    <mergeCell ref="B11:O11"/>
    <mergeCell ref="C12:N12"/>
    <mergeCell ref="C15:I15"/>
    <mergeCell ref="M15:N15"/>
    <mergeCell ref="C98:H98"/>
    <mergeCell ref="B101:G102"/>
    <mergeCell ref="M110:N110"/>
  </mergeCells>
  <conditionalFormatting sqref="N20:N30 N37:N44 N51:N65 N72:N92">
    <cfRule type="cellIs" dxfId="5" priority="1" operator="lessThan">
      <formula>0</formula>
    </cfRule>
  </conditionalFormatting>
  <conditionalFormatting sqref="N20:N30 N37:N44 N51:N65 N72:N92">
    <cfRule type="cellIs" dxfId="6" priority="2" operator="greaterThan">
      <formula>0</formula>
    </cfRule>
  </conditionalFormatting>
  <conditionalFormatting sqref="N20:N30 N37:N44 N51:N65 N72:N92">
    <cfRule type="cellIs" dxfId="2" priority="3" operator="equal">
      <formula>0</formula>
    </cfRule>
  </conditionalFormatting>
  <conditionalFormatting sqref="M116:N116">
    <cfRule type="cellIs" dxfId="7" priority="4" operator="lessThan">
      <formula>0</formula>
    </cfRule>
  </conditionalFormatting>
  <conditionalFormatting sqref="N117">
    <cfRule type="cellIs" dxfId="8" priority="5" operator="lessThan">
      <formula>0</formula>
    </cfRule>
  </conditionalFormatting>
  <conditionalFormatting sqref="N117">
    <cfRule type="cellIs" dxfId="9" priority="6" operator="greaterThanOrEqual">
      <formula>0</formula>
    </cfRule>
  </conditionalFormatting>
  <conditionalFormatting sqref="N98">
    <cfRule type="cellIs" dxfId="5" priority="7" operator="lessThan">
      <formula>0</formula>
    </cfRule>
  </conditionalFormatting>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